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37" documentId="13_ncr:1_{F6CB121F-512D-4AA6-A0C1-0FB36C537598}" xr6:coauthVersionLast="47" xr6:coauthVersionMax="47" xr10:uidLastSave="{F80FDA63-29E2-47BC-96F1-14E447794A9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I2" i="6"/>
  <c r="I3" i="6"/>
  <c r="I4" i="6"/>
  <c r="I5" i="6"/>
  <c r="I6" i="6"/>
  <c r="I7" i="6"/>
  <c r="I8" i="6"/>
  <c r="I9" i="6"/>
  <c r="I10" i="6"/>
  <c r="I11" i="6"/>
  <c r="I12" i="6"/>
  <c r="I13" i="6"/>
  <c r="I14" i="6"/>
  <c r="I15" i="6"/>
  <c r="I16" i="6"/>
  <c r="I17" i="6"/>
  <c r="I18" i="6"/>
  <c r="I19" i="6"/>
  <c r="I20" i="6"/>
  <c r="G2" i="6"/>
  <c r="G3" i="6"/>
  <c r="G4" i="6"/>
  <c r="G5" i="6"/>
  <c r="G6" i="6"/>
  <c r="G7" i="6"/>
  <c r="G8" i="6"/>
  <c r="G9" i="6"/>
  <c r="G10" i="6"/>
  <c r="G11" i="6"/>
  <c r="G12" i="6"/>
  <c r="G13" i="6"/>
  <c r="G14" i="6"/>
  <c r="G15" i="6"/>
  <c r="G16" i="6"/>
  <c r="G17" i="6"/>
  <c r="G18" i="6"/>
  <c r="G19" i="6"/>
  <c r="G20" i="6"/>
  <c r="B2" i="6"/>
  <c r="B3" i="6"/>
  <c r="B4" i="6"/>
  <c r="B5" i="6"/>
  <c r="B6" i="6"/>
  <c r="B7" i="6"/>
  <c r="B8" i="6"/>
  <c r="B9" i="6"/>
  <c r="B10" i="6"/>
  <c r="B11" i="6"/>
  <c r="B12" i="6"/>
  <c r="B13" i="6"/>
  <c r="B14" i="6"/>
  <c r="B15" i="6"/>
  <c r="B16" i="6"/>
  <c r="B17" i="6"/>
  <c r="B18" i="6"/>
  <c r="B19" i="6"/>
  <c r="B20" i="6"/>
  <c r="J2" i="6"/>
  <c r="J3" i="6"/>
  <c r="J4" i="6"/>
  <c r="J5" i="6"/>
  <c r="J6" i="6"/>
  <c r="J7" i="6"/>
  <c r="J8" i="6"/>
  <c r="J9" i="6"/>
  <c r="J10" i="6"/>
  <c r="J11" i="6"/>
  <c r="J12" i="6"/>
  <c r="J13" i="6"/>
  <c r="J14" i="6"/>
  <c r="J15" i="6"/>
  <c r="J16" i="6"/>
  <c r="J17" i="6"/>
  <c r="J18" i="6"/>
  <c r="J19" i="6"/>
  <c r="J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<sst xmlns="http://schemas.openxmlformats.org/spreadsheetml/2006/main" count="180288" uniqueCount="39124">
  <si>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</si>
  <si>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</si>
  <si>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</si>
  <si>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</si>
  <si>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</si>
  <si>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</si>
  <si>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</si>
  <si>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</si>
  <si>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</si>
  <si>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</si>
  <si>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</si>
  <si>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</si>
  <si>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</si>
  <si>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</si>
  <si>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</si>
  <si>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</si>
  <si>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</si>
  <si>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</si>
  <si>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</si>
  <si>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</si>
  <si>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</si>
  <si>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</si>
  <si>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</si>
  <si>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</si>
  <si>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</si>
  <si>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</si>
  <si>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</si>
  <si>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</si>
  <si>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</si>
  <si>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</si>
  <si>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</si>
  <si>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</si>
  <si>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</si>
  <si>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</si>
  <si>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</si>
  <si>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</si>
  <si>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</si>
  <si>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</si>
  <si>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</si>
  <si>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</si>
  <si>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</si>
  <si>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</si>
  <si>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</si>
  <si>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</si>
  <si>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</si>
  <si>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</si>
  <si>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</si>
  <si>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</si>
  <si>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</si>
  <si>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</si>
  <si>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</si>
  <si>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</si>
  <si>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</si>
  <si>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</si>
  <si>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</si>
  <si>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</si>
  <si>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</si>
  <si>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</si>
  <si>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</si>
  <si>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</si>
  <si>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</si>
  <si>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</si>
  <si>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</si>
  <si>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</si>
  <si>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</si>
  <si>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</si>
  <si>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</si>
  <si>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</si>
  <si>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</si>
  <si>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</si>
  <si>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</si>
  <si>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</si>
  <si>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</si>
  <si>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</si>
  <si>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</si>
  <si>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</si>
  <si>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</si>
  <si>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</si>
  <si>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</si>
  <si>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</si>
  <si>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</si>
  <si>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</si>
  <si>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</si>
  <si>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</si>
  <si>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</si>
  <si>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</si>
  <si>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</si>
  <si>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</si>
  <si>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</si>
  <si>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</si>
  <si>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</si>
  <si>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</si>
  <si>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</si>
  <si>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</si>
  <si>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</si>
  <si>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</si>
  <si>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</si>
  <si>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</si>
  <si>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</si>
  <si>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</si>
  <si>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</si>
  <si>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</si>
  <si>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</si>
  <si>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</si>
  <si>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</si>
  <si>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</si>
  <si>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</si>
  <si>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</si>
  <si>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</si>
  <si>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</si>
  <si>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</si>
  <si>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</si>
  <si>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</si>
  <si>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</si>
  <si>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</si>
  <si>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</si>
  <si>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</si>
  <si>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</si>
  <si>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</si>
  <si>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</si>
  <si>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</si>
  <si>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</si>
  <si>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</si>
  <si>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</si>
  <si>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</si>
  <si>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</si>
  <si>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</si>
  <si>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</si>
  <si>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</si>
  <si>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</si>
  <si>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</si>
  <si>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</si>
  <si>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</si>
  <si>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</si>
  <si>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</si>
  <si>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</si>
  <si>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</si>
  <si>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</si>
  <si>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</si>
  <si>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</si>
  <si>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</si>
  <si>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</si>
  <si>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</si>
  <si>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</si>
  <si>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</si>
  <si>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</si>
  <si>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</si>
  <si>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</si>
  <si>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</si>
  <si>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</si>
  <si>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</si>
  <si>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</si>
  <si>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</si>
  <si>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</si>
  <si>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</si>
  <si>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</si>
  <si>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</si>
  <si>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</si>
  <si>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</si>
  <si>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</si>
  <si>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</si>
  <si>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</si>
  <si>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</si>
  <si>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</si>
  <si>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</si>
  <si>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</si>
  <si>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</si>
  <si>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</si>
  <si>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</si>
  <si>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</si>
  <si>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</si>
  <si>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</si>
  <si>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</si>
  <si>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</si>
  <si>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</si>
  <si>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</si>
  <si>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</si>
  <si>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</si>
  <si>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</si>
  <si>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</si>
  <si>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</si>
  <si>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</si>
  <si>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</si>
  <si>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</si>
  <si>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</si>
  <si>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</si>
  <si>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</si>
  <si>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</si>
  <si>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</si>
  <si>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</si>
  <si>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</si>
  <si>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</si>
  <si>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</si>
  <si>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</si>
  <si>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</si>
  <si>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</si>
  <si>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</si>
  <si>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</si>
  <si>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</si>
  <si>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</si>
  <si>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</si>
  <si>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</si>
  <si>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</si>
  <si>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</si>
  <si>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</si>
  <si>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</si>
  <si>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</si>
  <si>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</si>
  <si>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</si>
  <si>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</si>
  <si>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</si>
  <si>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</si>
  <si>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</si>
  <si>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</si>
  <si>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</si>
  <si>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</si>
  <si>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</si>
  <si>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</si>
  <si>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</si>
  <si>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</si>
  <si>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</si>
  <si>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</si>
  <si>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</si>
  <si>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</si>
  <si>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</si>
  <si>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</si>
  <si>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</si>
  <si>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</si>
  <si>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</si>
  <si>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</si>
  <si>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</si>
  <si>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</si>
  <si>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</si>
  <si>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</si>
  <si>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</si>
  <si>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</si>
  <si>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</si>
  <si>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</si>
  <si>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</si>
  <si>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</si>
  <si>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</si>
  <si>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</si>
  <si>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</si>
  <si>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</si>
  <si>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</si>
  <si>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</si>
  <si>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</si>
  <si>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</si>
  <si>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</si>
  <si>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</si>
  <si>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</si>
  <si>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</si>
  <si>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</si>
  <si>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</si>
  <si>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</si>
  <si>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</si>
  <si>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</si>
  <si>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</si>
  <si>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</si>
  <si>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</si>
  <si>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</si>
  <si>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</si>
  <si>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</si>
  <si>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</si>
  <si>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</si>
  <si>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</si>
  <si>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</si>
  <si>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</si>
  <si>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</si>
  <si>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</si>
  <si>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</si>
  <si>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</si>
  <si>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</si>
  <si>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</si>
  <si>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</si>
  <si>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</si>
  <si>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</si>
  <si>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</si>
  <si>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</si>
  <si>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</si>
  <si>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</si>
  <si>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</si>
  <si>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</si>
  <si>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</si>
  <si>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</si>
  <si>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</si>
  <si>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</si>
  <si>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</si>
  <si>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</si>
  <si>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</si>
  <si>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</si>
  <si>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</si>
  <si>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</si>
  <si>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</si>
  <si>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</si>
  <si>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</si>
  <si>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</si>
  <si>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</si>
  <si>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</si>
  <si>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</si>
  <si>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</si>
  <si>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</si>
  <si>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</si>
  <si>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</si>
  <si>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</si>
  <si>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</si>
  <si>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</si>
  <si>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</si>
  <si>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</si>
  <si>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</si>
  <si>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</si>
  <si>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</si>
  <si>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</si>
  <si>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</si>
  <si>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</si>
  <si>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</si>
  <si>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</si>
  <si>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</si>
  <si>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</si>
  <si>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</si>
  <si>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</si>
  <si>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</si>
  <si>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</si>
  <si>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</si>
  <si>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</si>
  <si>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</si>
  <si>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</si>
  <si>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</si>
  <si>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</si>
  <si>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</si>
  <si>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</si>
  <si>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</si>
  <si>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</si>
  <si>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</si>
  <si>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</si>
  <si>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</si>
  <si>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</si>
  <si>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</si>
  <si>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</si>
  <si>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</si>
  <si>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</si>
  <si>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</si>
  <si>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</si>
  <si>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</si>
  <si>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</si>
  <si>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</si>
  <si>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</si>
  <si>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</si>
  <si>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</si>
  <si>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</si>
  <si>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</si>
  <si>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</si>
  <si>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</si>
  <si>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</si>
  <si>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</si>
  <si>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</si>
  <si>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</si>
  <si>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</si>
  <si>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</si>
  <si>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</si>
  <si>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</si>
  <si>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</si>
  <si>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</si>
  <si>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</si>
  <si>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</si>
  <si>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</si>
  <si>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</si>
  <si>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</si>
  <si>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</si>
  <si>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</si>
  <si>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</si>
  <si>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</si>
  <si>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</si>
  <si>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</si>
  <si>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</si>
  <si>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</si>
  <si>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</si>
  <si>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</si>
  <si>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</si>
  <si>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</si>
  <si>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</si>
  <si>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</si>
  <si>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</si>
  <si>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</si>
  <si>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</si>
  <si>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</si>
  <si>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</si>
  <si>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</si>
  <si>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</si>
  <si>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</si>
  <si>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</si>
  <si>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</si>
  <si>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</si>
  <si>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</si>
  <si>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</si>
  <si>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</si>
  <si>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</si>
  <si>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</si>
  <si>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</si>
  <si>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</si>
  <si>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</si>
  <si>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</si>
  <si>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</si>
  <si>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</si>
  <si>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</si>
  <si>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</si>
  <si>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</si>
  <si>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</si>
  <si>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</si>
  <si>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</si>
  <si>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</si>
  <si>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</si>
  <si>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</si>
  <si>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</si>
  <si>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</si>
  <si>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</si>
  <si>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</si>
  <si>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</si>
  <si>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</si>
  <si>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</si>
  <si>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</si>
  <si>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</si>
  <si>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</si>
  <si>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</si>
  <si>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</si>
  <si>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</si>
  <si>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</si>
  <si>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</si>
  <si>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</si>
  <si>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</si>
  <si>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</si>
  <si>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</si>
  <si>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</si>
  <si>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</si>
  <si>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</si>
  <si>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</si>
  <si>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</si>
  <si>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</si>
  <si>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</si>
  <si>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</si>
  <si>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</si>
  <si>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</si>
  <si>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</si>
  <si>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</si>
  <si>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</si>
  <si>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</si>
  <si>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</si>
  <si>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</si>
  <si>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</si>
  <si>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</si>
  <si>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</si>
  <si>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</si>
  <si>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</si>
  <si>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</si>
  <si>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</si>
  <si>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</si>
  <si>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</si>
  <si>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</si>
  <si>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</si>
  <si>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</si>
  <si>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</si>
  <si>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</si>
  <si>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</si>
  <si>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</si>
  <si>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</si>
  <si>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</si>
  <si>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</si>
  <si>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</si>
  <si>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</si>
  <si>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</si>
  <si>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</si>
  <si>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</si>
  <si>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</si>
  <si>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</si>
  <si>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</si>
  <si>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</si>
  <si>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</si>
  <si>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</si>
  <si>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</si>
  <si>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</si>
  <si>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</si>
  <si>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</si>
  <si>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</si>
  <si>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</si>
  <si>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</si>
  <si>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</si>
  <si>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</si>
  <si>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</si>
  <si>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</si>
  <si>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</si>
  <si>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</si>
  <si>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</si>
  <si>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</si>
  <si>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</si>
  <si>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</si>
  <si>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</si>
  <si>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</si>
  <si>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</si>
  <si>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</si>
  <si>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</si>
  <si>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</si>
  <si>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</si>
  <si>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</si>
  <si>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</si>
  <si>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</si>
  <si>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</si>
  <si>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</si>
  <si>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</si>
  <si>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</si>
  <si>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</si>
  <si>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</si>
  <si>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</si>
  <si>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</si>
  <si>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</si>
  <si>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</si>
  <si>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</si>
  <si>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</si>
  <si>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</si>
  <si>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</si>
  <si>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</si>
  <si>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</si>
  <si>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</si>
  <si>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</si>
  <si>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</si>
  <si>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</si>
  <si>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</si>
  <si>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</si>
  <si>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</si>
  <si>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</si>
  <si>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</si>
  <si>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</si>
  <si>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</si>
  <si>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</si>
  <si>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</si>
  <si>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</si>
  <si>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</si>
  <si>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</si>
  <si>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</si>
  <si>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</si>
  <si>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</si>
  <si>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</si>
  <si>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</si>
  <si>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</si>
  <si>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</si>
  <si>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</si>
  <si>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</si>
  <si>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</si>
  <si>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</si>
  <si>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</si>
  <si>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</si>
  <si>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</si>
  <si>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</si>
  <si>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</si>
  <si>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</si>
  <si>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</si>
  <si>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</si>
  <si>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</si>
  <si>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</si>
  <si>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</si>
  <si>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</si>
  <si>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</si>
  <si>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</si>
  <si>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</si>
  <si>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</si>
  <si>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</si>
  <si>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</si>
  <si>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</si>
  <si>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</si>
  <si>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</si>
  <si>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</si>
  <si>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</si>
  <si>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</si>
  <si>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</si>
  <si>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</si>
  <si>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</si>
  <si>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</si>
  <si>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</si>
  <si>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</si>
  <si>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</si>
  <si>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</si>
  <si>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</si>
  <si>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</si>
  <si>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</si>
  <si>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</si>
  <si>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</si>
  <si>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</si>
  <si>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</si>
  <si>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</si>
  <si>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</si>
  <si>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</si>
  <si>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</si>
  <si>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</si>
  <si>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</si>
  <si>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</si>
  <si>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</si>
  <si>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</si>
  <si>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</si>
  <si>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</si>
  <si>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</si>
  <si>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</si>
  <si>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</si>
  <si>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</si>
  <si>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</si>
  <si>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</si>
  <si>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</si>
  <si>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</si>
  <si>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</si>
  <si>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</si>
  <si>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</si>
  <si>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</si>
  <si>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</si>
  <si>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</si>
  <si>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</si>
  <si>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</si>
  <si>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</si>
  <si>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</si>
  <si>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</si>
  <si>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</si>
  <si>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</si>
  <si>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</si>
  <si>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</si>
  <si>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</si>
  <si>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</si>
  <si>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</si>
  <si>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</si>
  <si>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</si>
  <si>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</si>
  <si>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</si>
  <si>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</si>
  <si>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</si>
  <si>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</si>
  <si>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</si>
  <si>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</si>
  <si>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</si>
  <si>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</si>
  <si>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</si>
  <si>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</si>
  <si>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</si>
  <si>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</si>
  <si>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</si>
  <si>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</si>
  <si>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</si>
  <si>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</si>
  <si>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</si>
  <si>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</si>
  <si>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</si>
  <si>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</si>
  <si>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</si>
  <si>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</si>
  <si>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</si>
  <si>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</si>
  <si>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</si>
  <si>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</si>
  <si>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</si>
  <si>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</si>
  <si>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</si>
  <si>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</si>
  <si>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</si>
  <si>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</si>
  <si>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</si>
  <si>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</si>
  <si>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</si>
  <si>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</si>
  <si>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</si>
  <si>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</si>
  <si>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</si>
  <si>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</si>
  <si>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</si>
  <si>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</si>
  <si>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</si>
  <si>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</si>
  <si>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</si>
  <si>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</si>
  <si>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</si>
  <si>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</si>
  <si>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</si>
  <si>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</si>
  <si>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</si>
  <si>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</si>
  <si>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</si>
  <si>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</si>
  <si>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</si>
  <si>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</si>
  <si>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</si>
  <si>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</si>
  <si>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</si>
  <si>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</si>
  <si>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</si>
  <si>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</si>
  <si>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</si>
  <si>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</si>
  <si>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</si>
  <si>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</si>
  <si>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</si>
  <si>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</si>
  <si>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</si>
  <si>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</si>
  <si>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</si>
  <si>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</si>
  <si>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</si>
  <si>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</si>
  <si>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</si>
  <si>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</si>
  <si>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</si>
  <si>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</si>
  <si>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</si>
  <si>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</si>
  <si>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</si>
  <si>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</si>
  <si>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</si>
  <si>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</si>
  <si>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</si>
  <si>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</si>
  <si>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</si>
  <si>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</si>
  <si>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</si>
  <si>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</si>
  <si>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</si>
  <si>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</si>
  <si>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</si>
  <si>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</si>
  <si>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</si>
  <si>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</si>
  <si>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</si>
  <si>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</si>
  <si>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</si>
  <si>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</si>
  <si>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</si>
  <si>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</si>
  <si>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</si>
  <si>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</si>
  <si>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</si>
  <si>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</si>
  <si>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</si>
  <si>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</si>
  <si>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</si>
  <si>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</si>
  <si>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</si>
  <si>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</si>
  <si>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</si>
  <si>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</si>
  <si>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</si>
  <si>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</si>
  <si>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</si>
  <si>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</si>
  <si>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</si>
  <si>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</si>
  <si>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</si>
  <si>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</si>
  <si>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</si>
  <si>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</si>
  <si>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</si>
  <si>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</si>
  <si>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</si>
  <si>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</si>
  <si>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</si>
  <si>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</si>
  <si>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</si>
  <si>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</si>
  <si>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</si>
  <si>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</si>
  <si>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</si>
  <si>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</si>
  <si>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</si>
  <si>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</si>
  <si>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</si>
  <si>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</si>
  <si>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</si>
  <si>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</si>
  <si>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</si>
  <si>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</si>
  <si>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</si>
  <si>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</si>
  <si>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</si>
  <si>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</si>
  <si>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</si>
  <si>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</si>
  <si>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</si>
  <si>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</si>
  <si>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</si>
  <si>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</si>
  <si>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</si>
  <si>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</si>
  <si>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</si>
  <si>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</si>
  <si>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</si>
  <si>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</si>
  <si>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</si>
  <si>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</si>
  <si>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</si>
  <si>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</si>
  <si>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</si>
  <si>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</si>
  <si>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</si>
  <si>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</si>
  <si>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</si>
  <si>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</si>
  <si>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</si>
  <si>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</si>
  <si>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</si>
  <si>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</si>
  <si>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</si>
  <si>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</si>
  <si>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</si>
  <si>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</si>
  <si>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</si>
  <si>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</si>
  <si>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</si>
  <si>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</si>
  <si>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</si>
  <si>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</si>
  <si>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</si>
  <si>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</si>
  <si>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</si>
  <si>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</si>
  <si>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</si>
  <si>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</si>
  <si>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</si>
  <si>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</si>
  <si>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</si>
  <si>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</si>
  <si>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</si>
  <si>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</si>
  <si>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</si>
  <si>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</si>
  <si>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</si>
  <si>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</si>
  <si>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</si>
  <si>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</si>
  <si>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</si>
  <si>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</si>
  <si>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</si>
  <si>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</si>
  <si>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</si>
  <si>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</si>
  <si>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</si>
  <si>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</si>
  <si>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</si>
  <si>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</si>
  <si>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</si>
  <si>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</si>
  <si>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</si>
  <si>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</si>
  <si>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</si>
  <si>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</si>
  <si>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</si>
  <si>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</si>
  <si>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</si>
  <si>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</si>
  <si>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</si>
  <si>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</si>
  <si>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</si>
  <si>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</si>
  <si>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</si>
  <si>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</si>
  <si>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</si>
  <si>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</si>
  <si>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</si>
  <si>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</si>
  <si>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</si>
  <si>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</si>
  <si>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</si>
  <si>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</si>
  <si>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</si>
  <si>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</si>
  <si>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</si>
  <si>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</si>
  <si>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</si>
  <si>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</si>
  <si>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</si>
  <si>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</si>
  <si>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</si>
  <si>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</si>
  <si>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</si>
  <si>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</si>
  <si>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</si>
  <si>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</si>
  <si>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</si>
  <si>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</si>
  <si>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</si>
  <si>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</si>
  <si>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</si>
  <si>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</si>
  <si>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</si>
  <si>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</si>
  <si>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</si>
  <si>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</si>
  <si>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</si>
  <si>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</si>
  <si>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</si>
  <si>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</si>
  <si>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</si>
  <si>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</si>
  <si>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</si>
  <si>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</si>
  <si>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</si>
  <si>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</si>
  <si>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</si>
  <si>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</si>
  <si>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</si>
  <si>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</si>
  <si>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</si>
  <si>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</si>
  <si>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</si>
  <si>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</si>
  <si>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</si>
  <si>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</si>
  <si>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</si>
  <si>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</si>
  <si>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</si>
  <si>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</si>
  <si>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</si>
  <si>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</si>
  <si>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</si>
  <si>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</si>
  <si>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</si>
  <si>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</si>
  <si>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</si>
  <si>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</si>
  <si>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</si>
  <si>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</si>
  <si>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</si>
  <si>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</si>
  <si>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</si>
  <si>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</si>
  <si>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</si>
  <si>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</si>
  <si>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</si>
  <si>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</si>
  <si>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</si>
  <si>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</si>
  <si>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</si>
  <si>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</si>
  <si>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</si>
  <si>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</si>
  <si>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</si>
  <si>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</si>
  <si>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</si>
  <si>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</si>
  <si>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</si>
  <si>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</si>
  <si>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</si>
  <si>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</si>
  <si>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</si>
  <si>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</si>
  <si>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</si>
  <si>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</si>
  <si>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</si>
  <si>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</si>
  <si>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</si>
  <si>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</si>
  <si>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</si>
  <si>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</si>
  <si>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</si>
  <si>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</si>
  <si>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</si>
  <si>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</si>
  <si>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</si>
  <si>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</si>
  <si>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</si>
  <si>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</si>
  <si>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</si>
  <si>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</si>
  <si>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</si>
  <si>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</si>
  <si>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</si>
  <si>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</si>
  <si>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</si>
  <si>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</si>
  <si>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</si>
  <si>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</si>
  <si>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</si>
  <si>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</si>
  <si>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</si>
  <si>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</si>
  <si>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</si>
  <si>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</si>
  <si>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</si>
  <si>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</si>
  <si>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</si>
  <si>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</si>
  <si>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</si>
  <si>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</si>
  <si>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</si>
  <si>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</si>
  <si>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</si>
  <si>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</si>
  <si>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</si>
  <si>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</si>
  <si>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</si>
  <si>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</si>
  <si>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</si>
  <si>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</si>
  <si>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</si>
  <si>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</si>
  <si>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</si>
  <si>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</si>
  <si>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</si>
  <si>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</si>
  <si>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</si>
  <si>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</si>
  <si>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</si>
  <si>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</si>
  <si>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</si>
  <si>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</si>
  <si>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</si>
  <si>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</si>
  <si>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</si>
  <si>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</si>
  <si>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</si>
  <si>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</si>
  <si>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</si>
  <si>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</si>
  <si>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</si>
  <si>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</si>
  <si>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</si>
  <si>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</si>
  <si>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</si>
  <si>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</si>
  <si>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</si>
  <si>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</si>
  <si>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</si>
  <si>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</si>
  <si>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</si>
  <si>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</si>
  <si>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</si>
  <si>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</si>
  <si>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</si>
  <si>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</si>
  <si>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</si>
  <si>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</si>
  <si>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</si>
  <si>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</si>
  <si>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</si>
  <si>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</si>
  <si>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</si>
  <si>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</si>
  <si>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</si>
  <si>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</si>
  <si>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</si>
  <si>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</si>
  <si>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</si>
  <si>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</si>
  <si>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</si>
  <si>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</si>
  <si>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</si>
  <si>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</si>
  <si>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</si>
  <si>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</si>
  <si>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</si>
  <si>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</si>
  <si>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</si>
  <si>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</si>
  <si>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</si>
  <si>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</si>
  <si>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</si>
  <si>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</si>
  <si>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</si>
  <si>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</si>
  <si>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</si>
  <si>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</si>
  <si>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</si>
  <si>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</si>
  <si>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</si>
  <si>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</si>
  <si>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</si>
  <si>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</si>
  <si>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</si>
  <si>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</si>
  <si>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</si>
  <si>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</si>
  <si>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</si>
  <si>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</si>
  <si>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</si>
  <si>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</si>
  <si>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</si>
  <si>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</si>
  <si>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</si>
  <si>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</si>
  <si>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</si>
  <si>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</si>
  <si>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</si>
  <si>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</si>
  <si>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</si>
  <si>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</si>
  <si>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</si>
  <si>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</si>
  <si>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</si>
  <si>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</si>
  <si>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</si>
  <si>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</si>
  <si>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</si>
  <si>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</si>
  <si>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</si>
  <si>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</si>
  <si>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</si>
  <si>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</si>
  <si>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</si>
  <si>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</si>
  <si>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</si>
  <si>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</si>
  <si>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</si>
  <si>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</si>
  <si>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</si>
  <si>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</si>
  <si>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</si>
  <si>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</si>
  <si>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</si>
  <si>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</si>
  <si>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</si>
  <si>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</si>
  <si>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</si>
  <si>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</si>
  <si>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</si>
  <si>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</si>
  <si>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</si>
  <si>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</si>
  <si>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</si>
  <si>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</si>
  <si>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</si>
  <si>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</si>
  <si>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</si>
  <si>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</si>
  <si>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</si>
  <si>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</si>
  <si>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</si>
  <si>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</si>
  <si>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</si>
  <si>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</si>
  <si>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</si>
  <si>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</si>
  <si>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</si>
  <si>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</si>
  <si>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</si>
  <si>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</si>
  <si>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</si>
  <si>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</si>
  <si>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</si>
  <si>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</si>
  <si>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</si>
  <si>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</si>
  <si>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</si>
  <si>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</si>
  <si>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</si>
  <si>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</si>
  <si>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</si>
  <si>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</si>
  <si>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</si>
  <si>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</si>
  <si>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</si>
  <si>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</si>
  <si>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</si>
  <si>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</si>
  <si>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</si>
  <si>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</si>
  <si>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</si>
  <si>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</si>
  <si>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</si>
  <si>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</si>
  <si>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</si>
  <si>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</si>
  <si>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</si>
  <si>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</si>
  <si>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</si>
  <si>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</si>
  <si>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</si>
  <si>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</si>
  <si>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</si>
  <si>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</si>
  <si>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</si>
  <si>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</si>
  <si>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</si>
  <si>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</si>
  <si>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</si>
  <si>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</si>
  <si>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</si>
  <si>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</si>
  <si>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</si>
  <si>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</si>
  <si>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</si>
  <si>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</si>
  <si>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</si>
  <si>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</si>
  <si>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</si>
  <si>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</si>
  <si>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</si>
  <si>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</si>
  <si>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</si>
  <si>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</si>
  <si>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</si>
  <si>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</si>
  <si>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</si>
  <si>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</si>
  <si>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</si>
  <si>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</si>
  <si>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</si>
  <si>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</si>
  <si>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</si>
  <si>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</si>
  <si>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</si>
  <si>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</si>
  <si>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</si>
  <si>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</si>
  <si>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</si>
  <si>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</si>
  <si>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</si>
  <si>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</si>
  <si>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</si>
  <si>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</si>
  <si>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</si>
  <si>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</si>
  <si>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</si>
  <si>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</si>
  <si>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</si>
  <si>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</si>
  <si>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</si>
  <si>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</si>
  <si>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</si>
  <si>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</si>
  <si>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</si>
  <si>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</si>
  <si>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</si>
  <si>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</si>
  <si>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</si>
  <si>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</si>
  <si>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</si>
  <si>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</si>
  <si>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</si>
  <si>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</si>
  <si>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</si>
  <si>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</si>
  <si>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</si>
  <si>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</si>
  <si>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</si>
  <si>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</si>
  <si>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</si>
  <si>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</si>
  <si>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</si>
  <si>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</si>
  <si>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</si>
  <si>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</si>
  <si>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</si>
  <si>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</si>
  <si>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</si>
  <si>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</si>
  <si>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</si>
  <si>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</si>
  <si>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</si>
  <si>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</si>
  <si>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</si>
  <si>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</si>
  <si>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</si>
  <si>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</si>
  <si>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</si>
  <si>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</si>
  <si>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</si>
  <si>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</si>
  <si>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</si>
  <si>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</si>
  <si>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</si>
  <si>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</si>
  <si>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</si>
  <si>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</si>
  <si>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</si>
  <si>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</si>
  <si>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</si>
  <si>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</si>
  <si>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</si>
  <si>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</si>
  <si>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</si>
  <si>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</si>
  <si>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</si>
  <si>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</si>
  <si>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</si>
  <si>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</si>
  <si>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</si>
  <si>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</si>
  <si>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</si>
  <si>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</si>
  <si>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</si>
  <si>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</si>
  <si>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</si>
  <si>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</si>
  <si>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</si>
  <si>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</si>
  <si>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</si>
  <si>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</si>
  <si>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</si>
  <si>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</si>
  <si>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</si>
  <si>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</si>
  <si>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</si>
  <si>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</si>
  <si>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</si>
  <si>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</si>
  <si>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</si>
  <si>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</si>
  <si>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</si>
  <si>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</si>
  <si>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</si>
  <si>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</si>
  <si>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</si>
  <si>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</si>
  <si>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</si>
  <si>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</si>
  <si>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</si>
  <si>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</si>
  <si>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</si>
  <si>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</si>
  <si>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</si>
  <si>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</si>
  <si>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</si>
  <si>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</si>
  <si>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</si>
  <si>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</si>
  <si>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</si>
  <si>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</si>
  <si>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</si>
  <si>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</si>
  <si>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</si>
  <si>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</si>
  <si>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</si>
  <si>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</si>
  <si>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</si>
  <si>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</si>
  <si>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</si>
  <si>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</si>
  <si>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</si>
  <si>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</si>
  <si>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</si>
  <si>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</si>
  <si>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</si>
  <si>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</si>
  <si>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</si>
  <si>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</si>
  <si>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</si>
  <si>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</si>
  <si>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</si>
  <si>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</si>
  <si>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</si>
  <si>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</si>
  <si>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</si>
  <si>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</si>
  <si>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</si>
  <si>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</si>
  <si>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</si>
  <si>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</si>
  <si>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</si>
  <si>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</si>
  <si>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</si>
  <si>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</si>
  <si>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</si>
  <si>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</si>
  <si>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</si>
  <si>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</si>
  <si>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</si>
  <si>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</si>
  <si>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</si>
  <si>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</si>
  <si>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</si>
  <si>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</si>
  <si>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</si>
  <si>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</si>
  <si>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</si>
  <si>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</si>
  <si>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</si>
  <si>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</si>
  <si>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</si>
  <si>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</si>
  <si>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</si>
  <si>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</si>
  <si>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</si>
  <si>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</si>
  <si>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</si>
  <si>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</si>
  <si>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</si>
  <si>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</si>
  <si>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</si>
  <si>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</si>
  <si>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</si>
  <si>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</si>
  <si>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</si>
  <si>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</si>
  <si>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</si>
  <si>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</si>
  <si>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</si>
  <si>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</si>
  <si>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</si>
  <si>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</si>
  <si>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</si>
  <si>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</si>
  <si>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</si>
  <si>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</si>
  <si>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</si>
  <si>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</si>
  <si>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</si>
  <si>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</si>
  <si>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</si>
  <si>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</si>
  <si>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</si>
  <si>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</si>
  <si>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</si>
  <si>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</si>
  <si>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</si>
  <si>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</si>
  <si>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</si>
  <si>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</si>
  <si>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</si>
  <si>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</si>
  <si>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</si>
  <si>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</si>
  <si>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</si>
  <si>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</si>
  <si>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</si>
  <si>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</si>
  <si>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</si>
  <si>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</si>
  <si>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</si>
  <si>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</si>
  <si>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</si>
  <si>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</si>
  <si>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</si>
  <si>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</si>
  <si>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</si>
  <si>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</si>
  <si>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</si>
  <si>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</si>
  <si>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</si>
  <si>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</si>
  <si>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</si>
  <si>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</si>
  <si>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</si>
  <si>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</si>
  <si>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</si>
  <si>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</si>
  <si>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</si>
  <si>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</si>
  <si>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</si>
  <si>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</si>
  <si>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</si>
  <si>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</si>
  <si>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</si>
  <si>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</si>
  <si>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</si>
  <si>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</si>
  <si>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</si>
  <si>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</si>
  <si>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</si>
  <si>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</si>
  <si>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</si>
  <si>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</si>
  <si>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</si>
  <si>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</si>
  <si>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</si>
  <si>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</si>
  <si>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</si>
  <si>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</si>
  <si>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</si>
  <si>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</si>
  <si>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</si>
  <si>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</si>
  <si>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</si>
  <si>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</si>
  <si>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</si>
  <si>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</si>
  <si>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</si>
  <si>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</si>
  <si>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</si>
  <si>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</si>
  <si>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</si>
  <si>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</si>
  <si>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</si>
  <si>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</si>
  <si>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</si>
  <si>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</si>
  <si>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</si>
  <si>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</si>
  <si>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</si>
  <si>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</si>
  <si>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</si>
  <si>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</si>
  <si>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</si>
  <si>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</si>
  <si>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</si>
  <si>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</si>
  <si>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</si>
  <si>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</si>
  <si>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</si>
  <si>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</si>
  <si>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</si>
  <si>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</si>
  <si>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</si>
  <si>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</si>
  <si>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</si>
  <si>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</si>
  <si>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</si>
  <si>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</si>
  <si>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</si>
  <si>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</si>
  <si>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</si>
  <si>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</si>
  <si>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</si>
  <si>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</si>
  <si>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</si>
  <si>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</si>
  <si>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</si>
  <si>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</si>
  <si>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</si>
  <si>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</si>
  <si>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</si>
  <si>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</si>
  <si>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</si>
  <si>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</si>
  <si>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</si>
  <si>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</si>
  <si>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</si>
  <si>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</si>
  <si>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</si>
  <si>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</si>
  <si>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</si>
  <si>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</si>
  <si>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</si>
  <si>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</si>
  <si>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</si>
  <si>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</si>
  <si>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</si>
  <si>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</si>
  <si>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</si>
  <si>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</si>
  <si>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</si>
  <si>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</si>
  <si>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</si>
  <si>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</si>
  <si>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</si>
  <si>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</si>
  <si>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</si>
  <si>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</si>
  <si>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</si>
  <si>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</si>
  <si>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</si>
  <si>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</si>
  <si>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</si>
  <si>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</si>
  <si>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</si>
  <si>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</si>
  <si>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</si>
  <si>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</si>
  <si>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</si>
  <si>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</si>
  <si>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</si>
  <si>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</si>
  <si>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</si>
  <si>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</si>
  <si>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</si>
  <si>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</si>
  <si>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</si>
  <si>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</si>
  <si>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</si>
  <si>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</si>
  <si>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</si>
  <si>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</si>
  <si>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</si>
  <si>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</si>
  <si>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</si>
  <si>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</si>
  <si>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</si>
  <si>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</si>
  <si>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</si>
  <si>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</si>
  <si>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</si>
  <si>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</si>
  <si>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</si>
  <si>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</si>
  <si>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</si>
  <si>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</si>
  <si>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</si>
  <si>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</si>
  <si>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</si>
  <si>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</si>
  <si>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</si>
  <si>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</si>
  <si>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</si>
  <si>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</si>
  <si>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</si>
  <si>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</si>
  <si>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</si>
  <si>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</si>
  <si>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</si>
  <si>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</si>
  <si>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</si>
  <si>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</si>
  <si>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</si>
  <si>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</si>
  <si>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</si>
  <si>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</si>
  <si>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</si>
  <si>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</si>
  <si>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</si>
  <si>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</si>
  <si>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</si>
  <si>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</si>
  <si>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</si>
  <si>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</si>
  <si>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</si>
  <si>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</si>
  <si>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</si>
  <si>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</si>
  <si>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</si>
  <si>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</si>
  <si>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</si>
  <si>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</si>
  <si>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</si>
  <si>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</si>
  <si>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</si>
  <si>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</si>
  <si>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</si>
  <si>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</si>
  <si>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</si>
  <si>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</si>
  <si>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</si>
  <si>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</si>
  <si>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</si>
  <si>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</si>
  <si>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</si>
  <si>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</si>
  <si>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</si>
  <si>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</si>
  <si>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</si>
  <si>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</si>
  <si>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</si>
  <si>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</si>
  <si>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</si>
  <si>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</si>
  <si>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</si>
  <si>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</si>
  <si>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</si>
  <si>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</si>
  <si>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</si>
  <si>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</si>
  <si>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</si>
  <si>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</si>
  <si>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</si>
  <si>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</si>
  <si>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</si>
  <si>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</si>
  <si>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</si>
  <si>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</si>
  <si>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</si>
  <si>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</si>
  <si>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</si>
  <si>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</si>
  <si>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</si>
  <si>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</si>
  <si>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</si>
  <si>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</si>
  <si>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</si>
  <si>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</si>
  <si>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</si>
  <si>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</si>
  <si>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</si>
  <si>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</si>
  <si>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</si>
  <si>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</si>
  <si>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</si>
  <si>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</si>
  <si>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</si>
  <si>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</si>
  <si>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</si>
  <si>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</si>
  <si>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</si>
  <si>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</si>
  <si>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</si>
  <si>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</si>
  <si>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</si>
  <si>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</si>
  <si>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</si>
  <si>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</si>
  <si>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</si>
  <si>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</si>
  <si>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</si>
  <si>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</si>
  <si>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</si>
  <si>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</si>
  <si>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</si>
  <si>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</si>
  <si>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</si>
  <si>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</si>
  <si>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</si>
  <si>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</si>
  <si>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</si>
  <si>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</si>
  <si>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</si>
  <si>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</si>
  <si>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</si>
  <si>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</si>
  <si>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</si>
  <si>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</si>
  <si>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</si>
  <si>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</si>
  <si>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</si>
  <si>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</si>
  <si>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</si>
  <si>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</si>
  <si>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</si>
  <si>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</si>
  <si>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</si>
  <si>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</si>
  <si>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</si>
  <si>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</si>
  <si>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</si>
  <si>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</si>
  <si>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</si>
  <si>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</si>
  <si>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</si>
  <si>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</si>
  <si>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</si>
  <si>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</si>
  <si>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</si>
  <si>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</si>
  <si>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</si>
  <si>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</si>
  <si>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</si>
  <si>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</si>
  <si>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</si>
  <si>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</si>
  <si>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</si>
  <si>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</si>
  <si>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</si>
  <si>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</si>
  <si>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</si>
  <si>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</si>
  <si>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</si>
  <si>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</si>
  <si>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</si>
  <si>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</si>
  <si>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</si>
  <si>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</si>
  <si>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</si>
  <si>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</si>
  <si>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</si>
  <si>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</si>
  <si>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</si>
  <si>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</si>
  <si>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</si>
  <si>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</si>
  <si>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</si>
  <si>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</si>
  <si>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</si>
  <si>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</si>
  <si>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</si>
  <si>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</si>
  <si>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</si>
  <si>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</si>
  <si>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</si>
  <si>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</si>
  <si>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</si>
  <si>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</si>
  <si>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</si>
  <si>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</si>
  <si>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</si>
  <si>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</si>
  <si>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</si>
  <si>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</si>
  <si>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</si>
  <si>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</si>
  <si>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</si>
  <si>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</si>
  <si>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</si>
  <si>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</si>
  <si>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</si>
  <si>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</si>
  <si>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</si>
  <si>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</si>
  <si>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</si>
  <si>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</si>
  <si>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</si>
  <si>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</si>
  <si>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</si>
  <si>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</si>
  <si>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</si>
  <si>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</si>
  <si>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</si>
  <si>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</si>
  <si>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</si>
  <si>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</si>
  <si>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</si>
  <si>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</si>
  <si>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</si>
  <si>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</si>
  <si>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</si>
  <si>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</si>
  <si>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</si>
  <si>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</si>
  <si>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</si>
  <si>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</si>
  <si>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</si>
  <si>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</si>
  <si>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</si>
  <si>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</si>
  <si>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</si>
  <si>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</si>
  <si>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</si>
  <si>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</si>
  <si>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</si>
  <si>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</si>
  <si>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</si>
  <si>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</si>
  <si>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</si>
  <si>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</si>
  <si>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</si>
  <si>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</si>
  <si>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</si>
  <si>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</si>
  <si>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</si>
  <si>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</si>
  <si>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</si>
  <si>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</si>
  <si>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</si>
  <si>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</si>
  <si>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</si>
  <si>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</si>
  <si>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</si>
  <si>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</si>
  <si>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</si>
  <si>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</si>
  <si>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</si>
  <si>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</si>
  <si>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</si>
  <si>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</si>
  <si>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</si>
  <si>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</si>
  <si>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</si>
  <si>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</si>
  <si>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</si>
  <si>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</si>
  <si>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</si>
  <si>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</si>
  <si>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</si>
  <si>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</si>
  <si>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</si>
  <si>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</si>
  <si>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</si>
  <si>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</si>
  <si>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</si>
  <si>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</si>
  <si>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</si>
  <si>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</si>
  <si>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</si>
  <si>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</si>
  <si>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</si>
  <si>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</si>
  <si>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</si>
  <si>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</si>
  <si>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</si>
  <si>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</si>
  <si>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</si>
  <si>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</si>
  <si>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</si>
  <si>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</si>
  <si>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</si>
  <si>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</si>
  <si>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</si>
  <si>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</si>
  <si>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</si>
  <si>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</si>
  <si>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</si>
  <si>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</si>
  <si>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</si>
  <si>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</si>
  <si>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</si>
  <si>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</si>
  <si>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</si>
  <si>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</si>
  <si>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</si>
  <si>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</si>
  <si>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</si>
  <si>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</si>
  <si>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</si>
  <si>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</si>
  <si>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</si>
  <si>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</si>
  <si>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</si>
  <si>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</si>
  <si>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</si>
  <si>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</si>
  <si>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</si>
  <si>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</si>
  <si>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</si>
  <si>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</si>
  <si>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</si>
  <si>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</si>
  <si>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</si>
  <si>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</si>
  <si>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</si>
  <si>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</si>
  <si>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</si>
  <si>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</si>
  <si>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</si>
  <si>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</si>
  <si>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</si>
  <si>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</si>
  <si>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</si>
  <si>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</si>
  <si>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</si>
  <si>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</si>
  <si>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</si>
  <si>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</si>
  <si>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</si>
  <si>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</si>
  <si>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</si>
  <si>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</si>
  <si>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</si>
  <si>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</si>
  <si>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</si>
  <si>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</si>
  <si>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</si>
  <si>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</si>
  <si>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</si>
  <si>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</si>
  <si>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</si>
  <si>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</si>
  <si>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</si>
  <si>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</si>
  <si>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</si>
  <si>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</si>
  <si>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</si>
  <si>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</si>
  <si>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</si>
  <si>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</si>
  <si>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</si>
  <si>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</si>
  <si>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</si>
  <si>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</si>
  <si>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</si>
  <si>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</si>
  <si>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</si>
  <si>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</si>
  <si>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</si>
  <si>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</si>
  <si>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</si>
  <si>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</si>
  <si>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</si>
  <si>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</si>
  <si>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</si>
  <si>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</si>
  <si>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</si>
  <si>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</si>
  <si>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</si>
  <si>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</si>
  <si>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</si>
  <si>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</si>
  <si>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</si>
  <si>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</si>
  <si>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</si>
  <si>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</si>
  <si>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</si>
  <si>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</si>
  <si>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</si>
  <si>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</si>
  <si>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</si>
  <si>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</si>
  <si>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</si>
  <si>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</si>
  <si>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</si>
  <si>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</si>
  <si>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</si>
  <si>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</si>
  <si>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</si>
  <si>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</si>
  <si>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</si>
  <si>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</si>
  <si>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</si>
  <si>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</si>
  <si>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</si>
  <si>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</si>
  <si>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</si>
  <si>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</si>
  <si>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</si>
  <si>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</si>
  <si>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</si>
  <si>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</si>
  <si>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</si>
  <si>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</si>
  <si>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</si>
  <si>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</si>
  <si>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</si>
  <si>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</si>
  <si>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</si>
  <si>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</si>
  <si>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</si>
  <si>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</si>
  <si>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</si>
  <si>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</si>
  <si>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</si>
  <si>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</si>
  <si>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</si>
  <si>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</si>
  <si>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</si>
  <si>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</si>
  <si>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</si>
  <si>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</si>
  <si>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</si>
  <si>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</si>
  <si>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</si>
  <si>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</si>
  <si>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</si>
  <si>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</si>
  <si>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</si>
  <si>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</si>
  <si>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</si>
  <si>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</si>
  <si>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</si>
  <si>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</si>
  <si>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</si>
  <si>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</si>
  <si>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</si>
  <si>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</si>
  <si>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</si>
  <si>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</si>
  <si>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</si>
  <si>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</si>
  <si>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</si>
  <si>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</si>
  <si>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</si>
  <si>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</si>
  <si>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</si>
  <si>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</si>
  <si>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</si>
  <si>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</si>
  <si>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</si>
  <si>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</si>
  <si>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</si>
  <si>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</si>
  <si>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</si>
  <si>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</si>
  <si>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</si>
  <si>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</si>
  <si>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</si>
  <si>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</si>
  <si>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</si>
  <si>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</si>
  <si>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</si>
  <si>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</si>
  <si>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</si>
  <si>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</si>
  <si>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</si>
  <si>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</si>
  <si>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</si>
  <si>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</si>
  <si>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</si>
  <si>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</si>
  <si>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</si>
  <si>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</si>
  <si>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</si>
  <si>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</si>
  <si>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</si>
  <si>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</si>
  <si>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</si>
  <si>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</si>
  <si>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</si>
  <si>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</si>
  <si>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</si>
  <si>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</si>
  <si>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</si>
  <si>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</si>
  <si>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</si>
  <si>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</si>
  <si>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</si>
  <si>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</si>
  <si>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</si>
  <si>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</si>
  <si>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</si>
  <si>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</si>
  <si>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</si>
  <si>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</si>
  <si>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</si>
  <si>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</si>
  <si>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</si>
  <si>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</si>
  <si>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</si>
  <si>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</si>
  <si>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</si>
  <si>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</si>
  <si>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</si>
  <si>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</si>
  <si>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</si>
  <si>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</si>
  <si>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</si>
  <si>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</si>
  <si>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</si>
  <si>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</si>
  <si>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</si>
  <si>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</si>
  <si>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</si>
  <si>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</si>
  <si>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</si>
  <si>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</si>
  <si>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</si>
  <si>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</si>
  <si>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</si>
  <si>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</si>
  <si>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</si>
  <si>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</si>
  <si>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</si>
  <si>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</si>
  <si>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</si>
  <si>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</si>
  <si>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</si>
  <si>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</si>
  <si>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</si>
  <si>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</si>
  <si>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</si>
  <si>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</si>
  <si>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</si>
  <si>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</si>
  <si>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</si>
  <si>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</si>
  <si>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</si>
  <si>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</si>
  <si>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</si>
  <si>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</si>
  <si>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</si>
  <si>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</si>
  <si>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</si>
  <si>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</si>
  <si>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</si>
  <si>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</si>
  <si>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</si>
  <si>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</si>
  <si>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</si>
  <si>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</si>
  <si>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</si>
  <si>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</si>
  <si>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</si>
  <si>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</si>
  <si>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</si>
  <si>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</si>
  <si>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</si>
  <si>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</si>
  <si>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</si>
  <si>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</si>
  <si>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</si>
  <si>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</si>
  <si>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</si>
  <si>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</si>
  <si>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</si>
  <si>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</si>
  <si>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</si>
  <si>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</si>
  <si>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</si>
  <si>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</si>
  <si>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</si>
  <si>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</si>
  <si>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</si>
  <si>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</si>
  <si>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</si>
  <si>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</si>
  <si>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</si>
  <si>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</si>
  <si>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</si>
  <si>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</si>
  <si>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</si>
  <si>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</si>
  <si>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</si>
  <si>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</si>
  <si>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</si>
  <si>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</si>
  <si>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</si>
  <si>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</si>
  <si>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</si>
  <si>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</si>
  <si>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</si>
  <si>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</si>
  <si>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</si>
  <si>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</si>
  <si>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</si>
  <si>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</si>
  <si>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</si>
  <si>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</si>
  <si>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</si>
  <si>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</si>
  <si>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</si>
  <si>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</si>
  <si>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</si>
  <si>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</si>
  <si>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</si>
  <si>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</si>
  <si>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</si>
  <si>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</si>
  <si>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</si>
  <si>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</si>
  <si>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</si>
  <si>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</si>
  <si>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</si>
  <si>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</si>
  <si>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</si>
  <si>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</si>
  <si>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</si>
  <si>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</si>
  <si>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</si>
  <si>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</si>
  <si>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</si>
  <si>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</si>
  <si>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</si>
  <si>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</si>
  <si>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</si>
  <si>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</si>
  <si>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</si>
  <si>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</si>
  <si>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</si>
  <si>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</si>
  <si>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</si>
  <si>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</si>
  <si>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</si>
  <si>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</si>
  <si>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</si>
  <si>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</si>
  <si>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</si>
  <si>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</si>
  <si>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</si>
  <si>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</si>
  <si>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</si>
  <si>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</si>
  <si>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</si>
  <si>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</si>
  <si>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</si>
  <si>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</si>
  <si>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</si>
  <si>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</si>
  <si>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</si>
  <si>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</si>
  <si>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</si>
  <si>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</si>
  <si>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</si>
  <si>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</si>
  <si>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</si>
  <si>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</si>
  <si>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</si>
  <si>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</si>
  <si>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</si>
  <si>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</si>
  <si>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</si>
  <si>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</si>
  <si>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</si>
  <si>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</si>
  <si>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</si>
  <si>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</si>
  <si>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</si>
  <si>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</si>
  <si>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</si>
  <si>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</si>
  <si>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</si>
  <si>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</si>
  <si>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</si>
  <si>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</si>
  <si>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</si>
  <si>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</si>
  <si>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</si>
  <si>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</si>
  <si>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</si>
  <si>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</si>
  <si>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</si>
  <si>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</si>
  <si>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</si>
  <si>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</si>
  <si>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</si>
  <si>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</si>
  <si>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</si>
  <si>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</si>
  <si>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</si>
  <si>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</si>
  <si>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</si>
  <si>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</si>
  <si>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</si>
  <si>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</si>
  <si>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</si>
  <si>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</si>
  <si>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</si>
  <si>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</si>
  <si>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</si>
  <si>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</si>
  <si>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</si>
  <si>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</si>
  <si>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</si>
  <si>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</si>
  <si>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</si>
  <si>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</si>
  <si>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</si>
  <si>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</si>
  <si>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</si>
  <si>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</si>
  <si>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</si>
  <si>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</si>
  <si>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</si>
  <si>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</si>
  <si>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</si>
  <si>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</si>
  <si>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</si>
  <si>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</si>
  <si>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</si>
  <si>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</si>
  <si>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</si>
  <si>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</si>
  <si>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</si>
  <si>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</si>
  <si>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</si>
  <si>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</si>
  <si>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</si>
  <si>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</si>
  <si>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</si>
  <si>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</si>
  <si>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</si>
  <si>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</si>
  <si>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</si>
  <si>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</si>
  <si>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</si>
  <si>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</si>
  <si>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</si>
  <si>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</si>
  <si>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</si>
  <si>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</si>
  <si>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</si>
  <si>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</si>
  <si>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</si>
  <si>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</si>
  <si>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</si>
  <si>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</si>
  <si>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</si>
  <si>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</si>
  <si>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</si>
  <si>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</si>
  <si>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</si>
  <si>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</si>
  <si>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</si>
  <si>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</si>
  <si>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</si>
  <si>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</si>
  <si>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</si>
  <si>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</si>
  <si>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</si>
  <si>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</si>
  <si>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</si>
  <si>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</si>
  <si>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</si>
  <si>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</si>
  <si>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</si>
  <si>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</si>
  <si>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</si>
  <si>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</si>
  <si>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</si>
  <si>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</si>
  <si>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</si>
  <si>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</si>
  <si>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</si>
  <si>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</si>
  <si>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</si>
  <si>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</si>
  <si>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</si>
  <si>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</si>
  <si>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</si>
  <si>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</si>
  <si>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</si>
  <si>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</si>
  <si>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</si>
  <si>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</si>
  <si>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</si>
  <si>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</si>
  <si>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</si>
  <si>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</si>
  <si>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</si>
  <si>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</si>
  <si>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</si>
  <si>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</si>
  <si>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</si>
  <si>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</si>
  <si>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</si>
  <si>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</si>
  <si>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</si>
  <si>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</si>
  <si>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</si>
  <si>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</si>
  <si>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</si>
  <si>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</si>
  <si>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</si>
  <si>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</si>
  <si>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</si>
  <si>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</si>
  <si>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</si>
  <si>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</si>
  <si>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</si>
  <si>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</si>
  <si>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</si>
  <si>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</si>
  <si>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</si>
  <si>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</si>
  <si>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</si>
  <si>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</si>
  <si>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</si>
  <si>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</si>
  <si>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</si>
  <si>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</si>
  <si>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</si>
  <si>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</si>
  <si>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</si>
  <si>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</si>
  <si>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</si>
  <si>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</si>
  <si>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</si>
  <si>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</si>
  <si>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</si>
  <si>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</si>
  <si>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</si>
  <si>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</si>
  <si>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</si>
  <si>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</si>
  <si>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</si>
  <si>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</si>
  <si>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</si>
  <si>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</si>
  <si>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</si>
  <si>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</si>
  <si>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</si>
  <si>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</si>
  <si>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</si>
  <si>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</si>
  <si>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</si>
  <si>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</si>
  <si>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</si>
  <si>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</si>
  <si>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</si>
  <si>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</si>
  <si>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</si>
  <si>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</si>
  <si>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</si>
  <si>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</si>
  <si>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</si>
  <si>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</si>
  <si>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</si>
  <si>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</si>
  <si>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</si>
  <si>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</si>
  <si>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</si>
  <si>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</si>
  <si>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</si>
  <si>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</si>
  <si>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</si>
  <si>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</si>
  <si>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</si>
  <si>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</si>
  <si>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</si>
  <si>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</si>
  <si>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</si>
  <si>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</si>
  <si>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</si>
  <si>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</si>
  <si>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</si>
  <si>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</si>
  <si>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</si>
  <si>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</si>
  <si>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</si>
  <si>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</si>
  <si>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</si>
  <si>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</si>
  <si>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</si>
  <si>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</si>
  <si>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</si>
  <si>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</si>
  <si>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</si>
  <si>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</si>
  <si>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</si>
  <si>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</si>
  <si>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</si>
  <si>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</si>
  <si>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</si>
  <si>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</si>
  <si>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</si>
  <si>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</si>
  <si>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</si>
  <si>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</si>
  <si>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</si>
  <si>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</si>
  <si>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</si>
  <si>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</si>
  <si>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</si>
  <si>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</si>
  <si>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</si>
  <si>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</si>
  <si>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</si>
  <si>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</si>
  <si>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</si>
  <si>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</si>
  <si>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</si>
  <si>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</si>
  <si>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</si>
  <si>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</si>
  <si>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</si>
  <si>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</si>
  <si>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</si>
  <si>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</si>
  <si>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</si>
  <si>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</si>
  <si>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</si>
  <si>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</si>
  <si>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</si>
  <si>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</si>
  <si>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</si>
  <si>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</si>
  <si>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</si>
  <si>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</si>
  <si>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</si>
  <si>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</si>
  <si>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</si>
  <si>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</si>
  <si>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</si>
  <si>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</si>
  <si>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</si>
  <si>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</si>
  <si>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</si>
  <si>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</si>
  <si>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</si>
  <si>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</si>
  <si>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</si>
  <si>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</si>
  <si>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</si>
  <si>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</si>
  <si>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</si>
  <si>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</si>
  <si>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</si>
  <si>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</si>
  <si>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</si>
  <si>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</si>
  <si>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</si>
  <si>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</si>
  <si>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</si>
  <si>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</si>
  <si>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</si>
  <si>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</si>
  <si>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</si>
  <si>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</si>
  <si>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</si>
  <si>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</si>
  <si>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</si>
  <si>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</si>
  <si>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</si>
  <si>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</si>
  <si>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</si>
  <si>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</si>
  <si>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</si>
  <si>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</si>
  <si>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</si>
  <si>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</si>
  <si>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</si>
  <si>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</si>
  <si>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</si>
  <si>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</si>
  <si>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</si>
  <si>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</si>
  <si>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</si>
  <si>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</si>
  <si>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</si>
  <si>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</si>
  <si>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</si>
  <si>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</si>
  <si>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</si>
  <si>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</si>
  <si>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</si>
  <si>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</si>
  <si>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</si>
  <si>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</si>
  <si>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</si>
  <si>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</si>
  <si>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</si>
  <si>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</si>
  <si>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</si>
  <si>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</si>
  <si>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</si>
  <si>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</si>
  <si>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</si>
  <si>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</si>
  <si>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</si>
  <si>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</si>
  <si>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</si>
  <si>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</si>
  <si>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</si>
  <si>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</si>
  <si>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</si>
  <si>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</si>
  <si>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</si>
  <si>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</si>
  <si>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</si>
  <si>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</si>
  <si>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</si>
  <si>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</si>
  <si>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</si>
  <si>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</si>
  <si>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</si>
  <si>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</si>
  <si>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</si>
  <si>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</si>
  <si>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</si>
  <si>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</si>
  <si>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</si>
  <si>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</si>
  <si>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</si>
  <si>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</si>
  <si>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</si>
  <si>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</si>
  <si>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</si>
  <si>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</si>
  <si>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</si>
  <si>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</si>
  <si>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</si>
  <si>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</si>
  <si>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</si>
  <si>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</si>
  <si>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</si>
  <si>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</si>
  <si>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</si>
  <si>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</si>
  <si>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</si>
  <si>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</si>
  <si>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</si>
  <si>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</si>
  <si>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</si>
  <si>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</si>
  <si>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</si>
  <si>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</si>
  <si>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</si>
  <si>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</si>
  <si>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</si>
  <si>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</si>
  <si>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</si>
  <si>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</si>
  <si>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</si>
  <si>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</si>
  <si>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</si>
  <si>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</si>
  <si>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</si>
  <si>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</si>
  <si>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</si>
  <si>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</si>
  <si>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</si>
  <si>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</si>
  <si>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</si>
  <si>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</si>
  <si>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</si>
  <si>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</si>
  <si>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</si>
  <si>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</si>
  <si>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</si>
  <si>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</si>
  <si>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</si>
  <si>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</si>
  <si>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</si>
  <si>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</si>
  <si>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</si>
  <si>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</si>
  <si>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</si>
  <si>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</si>
  <si>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</si>
  <si>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</si>
  <si>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</si>
  <si>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</si>
  <si>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</si>
  <si>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</si>
  <si>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</si>
  <si>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</si>
  <si>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</si>
  <si>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</si>
  <si>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</si>
  <si>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</si>
  <si>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</si>
  <si>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</si>
  <si>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</si>
  <si>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</si>
  <si>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</si>
  <si>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</si>
  <si>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</si>
  <si>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</si>
  <si>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</si>
  <si>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</si>
  <si>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</si>
  <si>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</si>
  <si>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</si>
  <si>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</si>
  <si>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</si>
  <si>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</si>
  <si>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</si>
  <si>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</si>
  <si>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</si>
  <si>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</si>
  <si>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</si>
  <si>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</si>
  <si>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</si>
  <si>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</si>
  <si>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</si>
  <si>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</si>
  <si>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</si>
  <si>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</si>
  <si>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</si>
  <si>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</si>
  <si>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</si>
  <si>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</si>
  <si>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</si>
  <si>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</si>
  <si>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</si>
  <si>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</si>
  <si>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</si>
  <si>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</si>
  <si>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</si>
  <si>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</si>
  <si>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</si>
  <si>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</si>
  <si>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</si>
  <si>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</si>
  <si>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</si>
  <si>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</si>
  <si>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</si>
  <si>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</si>
  <si>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</si>
  <si>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</si>
  <si>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</si>
  <si>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</si>
  <si>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</si>
  <si>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</si>
  <si>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</si>
  <si>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</si>
  <si>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</si>
  <si>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</si>
  <si>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</si>
  <si>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</si>
  <si>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</si>
  <si>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</si>
  <si>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</si>
  <si>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</si>
  <si>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</si>
  <si>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</si>
  <si>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</si>
  <si>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</si>
  <si>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</si>
  <si>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</si>
  <si>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</si>
  <si>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</si>
  <si>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</si>
  <si>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</si>
  <si>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</si>
  <si>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</si>
  <si>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</si>
  <si>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</si>
  <si>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</si>
  <si>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</si>
  <si>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</si>
  <si>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</si>
  <si>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</si>
  <si>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</si>
  <si>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</si>
  <si>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</si>
  <si>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</si>
  <si>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</si>
  <si>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</si>
  <si>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</si>
  <si>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</si>
  <si>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</si>
  <si>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</si>
  <si>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</si>
  <si>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</si>
  <si>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</si>
  <si>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</si>
  <si>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</si>
  <si>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</si>
  <si>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</si>
  <si>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</si>
  <si>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</si>
  <si>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</si>
  <si>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</si>
  <si>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</si>
  <si>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</si>
  <si>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</si>
  <si>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</si>
  <si>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</si>
  <si>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</si>
  <si>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</si>
  <si>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</si>
  <si>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</si>
  <si>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</si>
  <si>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</si>
  <si>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</si>
  <si>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</si>
  <si>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</si>
  <si>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</si>
  <si>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</si>
  <si>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</si>
  <si>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</si>
  <si>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</si>
  <si>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</si>
  <si>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</si>
  <si>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</si>
  <si>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</si>
  <si>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</si>
  <si>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</si>
  <si>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</si>
  <si>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</si>
  <si>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</si>
  <si>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</si>
  <si>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</si>
  <si>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</si>
  <si>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</si>
  <si>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</si>
  <si>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</si>
  <si>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</si>
  <si>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</si>
  <si>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</si>
  <si>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</si>
  <si>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</si>
  <si>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</si>
  <si>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</si>
  <si>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</si>
  <si>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</si>
  <si>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</si>
  <si>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</si>
  <si>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</si>
  <si>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</si>
  <si>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</si>
  <si>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</si>
  <si>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</si>
  <si>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</si>
  <si>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</si>
  <si>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</si>
  <si>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</si>
  <si>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</si>
  <si>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</si>
  <si>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</si>
  <si>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</si>
  <si>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</si>
  <si>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</si>
  <si>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</si>
  <si>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</si>
  <si>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</si>
  <si>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</si>
  <si>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</si>
  <si>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</si>
  <si>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</si>
  <si>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</si>
  <si>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</si>
  <si>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</si>
  <si>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</si>
  <si>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</si>
  <si>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</si>
  <si>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</si>
  <si>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</si>
  <si>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</si>
  <si>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</si>
  <si>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</si>
  <si>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</si>
  <si>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</si>
  <si>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</si>
  <si>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</si>
  <si>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</si>
  <si>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</si>
  <si>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</si>
  <si>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</si>
  <si>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</si>
  <si>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</si>
  <si>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</si>
  <si>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</si>
  <si>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</si>
  <si>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</si>
  <si>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</si>
  <si>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</si>
  <si>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</si>
  <si>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</si>
  <si>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</si>
  <si>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</si>
  <si>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</si>
  <si>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</si>
  <si>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</si>
  <si>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</si>
  <si>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</si>
  <si>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</si>
  <si>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</si>
  <si>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</si>
  <si>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</si>
  <si>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</si>
  <si>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</si>
  <si>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</si>
  <si>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</si>
  <si>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</si>
  <si>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</si>
  <si>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</si>
  <si>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</si>
  <si>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</si>
  <si>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</si>
  <si>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</si>
  <si>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</si>
  <si>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</si>
  <si>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</si>
  <si>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</si>
  <si>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</si>
  <si>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</si>
  <si>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</si>
  <si>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</si>
  <si>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</si>
  <si>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</si>
  <si>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</si>
  <si>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</si>
  <si>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</si>
  <si>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</si>
  <si>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</si>
  <si>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</si>
  <si>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</si>
  <si>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</si>
  <si>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</si>
  <si>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</si>
  <si>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</si>
  <si>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</si>
  <si>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</si>
  <si>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</si>
  <si>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</si>
  <si>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</si>
  <si>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</si>
  <si>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</si>
  <si>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</si>
  <si>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</si>
  <si>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</si>
  <si>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</si>
  <si>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</si>
  <si>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</si>
  <si>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</si>
  <si>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</si>
  <si>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</si>
  <si>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</si>
  <si>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</si>
  <si>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</si>
  <si>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</si>
  <si>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</si>
  <si>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</si>
  <si>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</si>
  <si>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</si>
  <si>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</si>
  <si>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</si>
  <si>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</si>
  <si>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</si>
  <si>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</si>
  <si>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</si>
  <si>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</si>
  <si>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</si>
  <si>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</si>
  <si>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</si>
  <si>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</si>
  <si>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</si>
  <si>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</si>
  <si>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</si>
  <si>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</si>
  <si>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</si>
  <si>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</si>
  <si>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</si>
  <si>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</si>
  <si>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</si>
  <si>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</si>
  <si>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</si>
  <si>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</si>
  <si>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</si>
  <si>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</si>
  <si>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</si>
  <si>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</si>
  <si>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</si>
  <si>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</si>
  <si>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</si>
  <si>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</si>
  <si>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</si>
  <si>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</si>
  <si>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</si>
  <si>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</si>
  <si>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</si>
  <si>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</si>
  <si>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</si>
  <si>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</si>
  <si>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</si>
  <si>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</si>
  <si>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</si>
  <si>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</si>
  <si>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</si>
  <si>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</si>
  <si>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</si>
  <si>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</si>
  <si>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</si>
  <si>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</si>
  <si>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</si>
  <si>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</si>
  <si>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</si>
  <si>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</si>
  <si>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</si>
  <si>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</si>
  <si>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</si>
  <si>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</si>
  <si>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</si>
  <si>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</si>
  <si>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</si>
  <si>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</si>
  <si>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</si>
  <si>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</si>
  <si>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</si>
  <si>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</si>
  <si>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</si>
  <si>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</si>
  <si>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</si>
  <si>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</si>
  <si>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</si>
  <si>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</si>
  <si>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</si>
  <si>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</si>
  <si>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</si>
  <si>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</si>
  <si>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</si>
  <si>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</si>
  <si>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</si>
  <si>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</si>
  <si>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</si>
  <si>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</si>
  <si>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</si>
  <si>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</si>
  <si>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</si>
  <si>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</si>
  <si>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</si>
  <si>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</si>
  <si>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</si>
  <si>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</si>
  <si>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</si>
  <si>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</si>
  <si>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</si>
  <si>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</si>
  <si>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</si>
  <si>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</si>
  <si>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</si>
  <si>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</si>
  <si>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</si>
  <si>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</si>
  <si>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</si>
  <si>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</si>
  <si>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</si>
  <si>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</si>
  <si>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</si>
  <si>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</si>
  <si>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</si>
  <si>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</si>
  <si>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</si>
  <si>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</si>
  <si>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</si>
  <si>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</si>
  <si>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</si>
  <si>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</si>
  <si>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</si>
  <si>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</si>
  <si>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</si>
  <si>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</si>
  <si>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</si>
  <si>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</si>
  <si>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</si>
  <si>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</si>
  <si>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</si>
  <si>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</si>
  <si>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</si>
  <si>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</si>
  <si>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</si>
  <si>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</si>
  <si>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</si>
  <si>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</si>
  <si>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</si>
  <si>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</si>
  <si>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</si>
  <si>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</si>
  <si>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</si>
  <si>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</si>
  <si>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</si>
  <si>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</si>
  <si>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</si>
  <si>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</si>
  <si>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</si>
  <si>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</si>
  <si>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</si>
  <si>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</si>
  <si>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</si>
  <si>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</si>
  <si>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</si>
  <si>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</si>
  <si>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</si>
  <si>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</si>
  <si>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</si>
  <si>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</si>
  <si>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</si>
  <si>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</si>
  <si>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</si>
  <si>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</si>
  <si>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</si>
  <si>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</si>
  <si>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</si>
  <si>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</si>
  <si>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</si>
  <si>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</si>
  <si>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</si>
  <si>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</si>
  <si>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</si>
  <si>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</si>
  <si>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</si>
  <si>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</si>
  <si>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</si>
  <si>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</si>
  <si>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</si>
  <si>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</si>
  <si>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</si>
  <si>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</si>
  <si>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</si>
  <si>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</si>
  <si>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</si>
  <si>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</si>
  <si>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</si>
  <si>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</si>
  <si>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</si>
  <si>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</si>
  <si>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</si>
  <si>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</si>
  <si>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</si>
  <si>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</si>
  <si>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</si>
  <si>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</si>
  <si>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</si>
  <si>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</si>
  <si>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</si>
  <si>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</si>
  <si>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</si>
  <si>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</si>
  <si>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</si>
  <si>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</si>
  <si>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</si>
  <si>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</si>
  <si>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</si>
  <si>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</si>
  <si>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</si>
  <si>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</si>
  <si>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</si>
  <si>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</si>
  <si>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</si>
  <si>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</si>
  <si>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</si>
  <si>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</si>
  <si>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</si>
  <si>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</si>
  <si>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</si>
  <si>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</si>
  <si>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</si>
  <si>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</si>
  <si>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</si>
  <si>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</si>
  <si>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</si>
  <si>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</si>
  <si>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</si>
  <si>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</si>
  <si>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</si>
  <si>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</si>
  <si>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</si>
  <si>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</si>
  <si>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</si>
  <si>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</si>
  <si>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</si>
  <si>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</si>
  <si>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</si>
  <si>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</si>
  <si>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</si>
  <si>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</si>
  <si>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</si>
  <si>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</si>
  <si>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</si>
  <si>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</si>
  <si>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</si>
  <si>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</si>
  <si>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</si>
  <si>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</si>
  <si>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</si>
  <si>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</si>
  <si>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</si>
  <si>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</si>
  <si>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</si>
  <si>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</si>
  <si>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</si>
  <si>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</si>
  <si>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</si>
  <si>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</si>
  <si>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</si>
  <si>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</si>
  <si>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</si>
  <si>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</si>
  <si>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</si>
  <si>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</si>
  <si>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</si>
  <si>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</si>
  <si>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</si>
  <si>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</si>
  <si>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</si>
  <si>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</si>
  <si>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</si>
  <si>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</si>
  <si>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</si>
  <si>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</si>
  <si>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</si>
  <si>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</si>
  <si>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</si>
  <si>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</si>
  <si>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</si>
  <si>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</si>
  <si>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</si>
  <si>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</si>
  <si>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</si>
  <si>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</si>
  <si>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</si>
  <si>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</si>
  <si>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</si>
  <si>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</si>
  <si>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</si>
  <si>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</si>
  <si>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</si>
  <si>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</si>
  <si>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</si>
  <si>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</si>
  <si>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</si>
  <si>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</si>
  <si>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</si>
  <si>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</si>
  <si>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</si>
  <si>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</si>
  <si>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</si>
  <si>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</si>
  <si>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</si>
  <si>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</si>
  <si>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</si>
  <si>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</si>
  <si>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</si>
  <si>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</si>
  <si>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</si>
  <si>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</si>
  <si>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</si>
  <si>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</si>
  <si>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</si>
  <si>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</si>
  <si>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</si>
  <si>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</si>
  <si>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</si>
  <si>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</si>
  <si>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</si>
  <si>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</si>
  <si>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</si>
  <si>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</si>
  <si>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</si>
  <si>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</si>
  <si>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</si>
  <si>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</si>
  <si>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</si>
  <si>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</si>
  <si>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</si>
  <si>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</si>
  <si>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</si>
  <si>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</si>
  <si>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</si>
  <si>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</si>
  <si>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</si>
  <si>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</si>
  <si>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</si>
  <si>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</si>
  <si>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</si>
  <si>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</si>
  <si>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</si>
  <si>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</si>
  <si>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</si>
  <si>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</si>
  <si>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</si>
  <si>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</si>
  <si>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</si>
  <si>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</si>
  <si>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</si>
  <si>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</si>
  <si>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</si>
  <si>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</si>
  <si>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</si>
  <si>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</si>
  <si>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</si>
  <si>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</si>
  <si>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</si>
  <si>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</si>
  <si>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</si>
  <si>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</si>
  <si>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</si>
  <si>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</si>
  <si>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</si>
  <si>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</si>
  <si>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</si>
  <si>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</si>
  <si>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</si>
  <si>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</si>
  <si>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</si>
  <si>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</si>
  <si>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</si>
  <si>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</si>
  <si>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</si>
  <si>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</si>
  <si>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</si>
  <si>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</si>
  <si>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</si>
  <si>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</si>
  <si>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</si>
  <si>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</si>
  <si>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</si>
  <si>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</si>
  <si>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</si>
  <si>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</si>
  <si>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</si>
  <si>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</si>
  <si>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</si>
  <si>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</si>
  <si>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</si>
  <si>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</si>
  <si>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</si>
  <si>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</si>
  <si>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</si>
  <si>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</si>
  <si>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</si>
  <si>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</si>
  <si>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</si>
  <si>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</si>
  <si>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</si>
  <si>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</si>
  <si>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</si>
  <si>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</si>
  <si>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</si>
  <si>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</si>
  <si>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</si>
  <si>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</si>
  <si>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</si>
  <si>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</si>
  <si>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</si>
  <si>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</si>
  <si>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</si>
  <si>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</si>
  <si>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</si>
  <si>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</si>
  <si>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</si>
  <si>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</si>
  <si>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</si>
  <si>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</si>
  <si>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</si>
  <si>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</si>
  <si>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</si>
  <si>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</si>
  <si>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</si>
  <si>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</si>
  <si>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</si>
  <si>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</si>
  <si>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</si>
  <si>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</si>
  <si>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</si>
  <si>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</si>
  <si>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</si>
  <si>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</si>
  <si>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</si>
  <si>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</si>
  <si>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</si>
  <si>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</si>
  <si>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</si>
  <si>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</si>
  <si>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</si>
  <si>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</si>
  <si>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</si>
  <si>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</si>
  <si>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</si>
  <si>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</si>
  <si>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</si>
  <si>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</si>
  <si>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</si>
  <si>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</si>
  <si>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</si>
  <si>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</si>
  <si>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</si>
  <si>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</si>
  <si>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</si>
  <si>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</si>
  <si>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</si>
  <si>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</si>
  <si>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</si>
  <si>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</si>
  <si>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</si>
  <si>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</si>
  <si>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</si>
  <si>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</si>
  <si>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</si>
  <si>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</si>
  <si>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</si>
  <si>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</si>
  <si>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</si>
  <si>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</si>
  <si>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</si>
  <si>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</si>
  <si>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</si>
  <si>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</si>
  <si>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</si>
  <si>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</si>
  <si>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</si>
  <si>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</si>
  <si>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</si>
  <si>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</si>
  <si>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</si>
  <si>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</si>
  <si>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</si>
  <si>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</si>
  <si>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</si>
  <si>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</si>
  <si>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</si>
  <si>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</si>
  <si>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</si>
  <si>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</si>
  <si>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</si>
  <si>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</si>
  <si>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</si>
  <si>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</si>
  <si>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</si>
  <si>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</si>
  <si>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</si>
  <si>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</si>
  <si>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</si>
  <si>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</si>
  <si>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</si>
  <si>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</si>
  <si>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</si>
  <si>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</si>
  <si>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</si>
  <si>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</si>
  <si>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</si>
  <si>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</si>
  <si>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</si>
  <si>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</si>
  <si>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</si>
  <si>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</si>
  <si>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</si>
  <si>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</si>
  <si>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</si>
  <si>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</si>
  <si>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</si>
  <si>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</si>
  <si>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</si>
  <si>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</si>
  <si>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</si>
  <si>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</si>
  <si>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</si>
  <si>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</si>
  <si>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</si>
  <si>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</si>
  <si>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</si>
  <si>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</si>
  <si>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</si>
  <si>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</si>
  <si>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</si>
  <si>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</si>
  <si>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</si>
  <si>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</si>
  <si>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</si>
  <si>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</si>
  <si>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</si>
  <si>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</si>
  <si>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</si>
  <si>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</si>
  <si>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</si>
  <si>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</si>
  <si>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</si>
  <si>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</si>
  <si>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</si>
  <si>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</si>
  <si>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</si>
  <si>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</si>
  <si>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</si>
  <si>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</si>
  <si>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</si>
  <si>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</si>
  <si>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</si>
  <si>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</si>
  <si>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</si>
  <si>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</si>
  <si>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</si>
  <si>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</si>
  <si>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</si>
  <si>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</si>
  <si>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</si>
  <si>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</si>
  <si>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</si>
  <si>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</si>
  <si>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</si>
  <si>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</si>
  <si>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</si>
  <si>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</si>
  <si>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</si>
  <si>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</si>
  <si>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</si>
  <si>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</si>
  <si>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</si>
  <si>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</si>
  <si>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</si>
  <si>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</si>
  <si>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</si>
  <si>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</si>
  <si>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</si>
  <si>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</si>
  <si>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</si>
  <si>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</si>
  <si>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</si>
  <si>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</si>
  <si>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</si>
  <si>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</si>
  <si>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</si>
  <si>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</si>
  <si>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</si>
  <si>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</si>
  <si>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</si>
  <si>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</si>
  <si>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</si>
  <si>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</si>
  <si>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</si>
  <si>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</si>
  <si>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</si>
  <si>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</si>
  <si>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</si>
  <si>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</si>
  <si>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</si>
  <si>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</si>
  <si>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</si>
  <si>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</si>
  <si>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</si>
  <si>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</si>
  <si>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</si>
  <si>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</si>
  <si>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</si>
  <si>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</si>
  <si>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</si>
  <si>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</si>
  <si>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</si>
  <si>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</si>
  <si>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</si>
  <si>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</si>
  <si>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</si>
  <si>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</si>
  <si>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</si>
  <si>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</si>
  <si>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</si>
  <si>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</si>
  <si>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</si>
  <si>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</si>
  <si>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</si>
  <si>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</si>
  <si>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</si>
  <si>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</si>
  <si>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</si>
  <si>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</si>
  <si>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</si>
  <si>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</si>
  <si>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</si>
  <si>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</si>
  <si>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</si>
  <si>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</si>
  <si>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</si>
  <si>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</si>
  <si>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</si>
  <si>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</si>
  <si>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</si>
  <si>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</si>
  <si>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</si>
  <si>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</si>
  <si>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</si>
  <si>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</si>
  <si>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</si>
  <si>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</si>
  <si>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</si>
  <si>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</si>
  <si>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</si>
  <si>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</si>
  <si>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</si>
  <si>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</si>
  <si>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</si>
  <si>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</si>
  <si>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</si>
  <si>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</si>
  <si>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</si>
  <si>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</si>
  <si>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</si>
  <si>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</si>
  <si>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</si>
  <si>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</si>
  <si>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</si>
  <si>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</si>
  <si>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</si>
  <si>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</si>
  <si>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</si>
  <si>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</si>
  <si>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</si>
  <si>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</si>
  <si>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</si>
  <si>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</si>
  <si>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</si>
  <si>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</si>
  <si>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</si>
  <si>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</si>
  <si>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</si>
  <si>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</si>
  <si>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</si>
  <si>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</si>
  <si>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</si>
  <si>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</si>
  <si>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</si>
  <si>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</si>
  <si>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</si>
  <si>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</si>
  <si>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</si>
  <si>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</si>
  <si>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</si>
  <si>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</si>
  <si>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</si>
  <si>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</si>
  <si>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</si>
  <si>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</si>
  <si>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</si>
  <si>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</si>
  <si>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</si>
  <si>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</si>
  <si>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</si>
  <si>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</si>
  <si>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</si>
  <si>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</si>
  <si>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</si>
  <si>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</si>
  <si>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</si>
  <si>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</si>
  <si>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</si>
  <si>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</si>
  <si>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</si>
  <si>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</si>
  <si>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</si>
  <si>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</si>
  <si>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</si>
  <si>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</si>
  <si>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</si>
  <si>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</si>
  <si>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</si>
  <si>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</si>
  <si>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</si>
  <si>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</si>
  <si>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</si>
  <si>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</si>
  <si>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</si>
  <si>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</si>
  <si>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</si>
  <si>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</si>
  <si>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</si>
  <si>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</si>
  <si>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</si>
  <si>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</si>
  <si>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</si>
  <si>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</si>
  <si>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</si>
  <si>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</si>
  <si>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</si>
  <si>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</si>
  <si>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</si>
  <si>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</si>
  <si>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</si>
  <si>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</si>
  <si>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</si>
  <si>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</si>
  <si>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</si>
  <si>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</si>
  <si>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</si>
  <si>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</si>
  <si>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</si>
  <si>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</si>
  <si>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</si>
  <si>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</si>
  <si>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</si>
  <si>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</si>
  <si>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</si>
  <si>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</si>
  <si>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</si>
  <si>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</si>
  <si>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</si>
  <si>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</si>
  <si>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</si>
  <si>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</si>
  <si>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</si>
  <si>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</si>
  <si>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</si>
  <si>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</si>
  <si>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</si>
  <si>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</si>
  <si>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</si>
  <si>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</si>
  <si>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</si>
  <si>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</si>
  <si>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</si>
  <si>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</si>
  <si>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</si>
  <si>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</si>
  <si>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</si>
  <si>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</si>
  <si>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</si>
  <si>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</si>
  <si>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</si>
  <si>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</si>
  <si>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</si>
  <si>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</si>
  <si>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</si>
  <si>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</si>
  <si>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</si>
  <si>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</si>
  <si>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</si>
  <si>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</si>
  <si>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</si>
  <si>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</si>
  <si>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</si>
  <si>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</si>
  <si>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</si>
  <si>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</si>
  <si>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</si>
  <si>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</si>
  <si>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</si>
  <si>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</si>
  <si>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</si>
  <si>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</si>
  <si>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</si>
  <si>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</si>
  <si>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</si>
  <si>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</si>
  <si>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</si>
  <si>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</si>
  <si>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</si>
  <si>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</si>
  <si>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</si>
  <si>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</si>
  <si>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</si>
  <si>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</si>
  <si>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</si>
  <si>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</si>
  <si>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</si>
  <si>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</si>
  <si>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</si>
  <si>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</si>
  <si>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</si>
  <si>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</si>
  <si>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</si>
  <si>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</si>
  <si>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</si>
  <si>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</si>
  <si>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</si>
  <si>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</si>
  <si>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</si>
  <si>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</si>
  <si>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</si>
  <si>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</si>
  <si>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</si>
  <si>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</si>
  <si>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</si>
  <si>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</si>
  <si>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</si>
  <si>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</si>
  <si>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</si>
  <si>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</si>
  <si>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</si>
  <si>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</si>
  <si>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</si>
  <si>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</si>
  <si>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</si>
  <si>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</si>
  <si>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</si>
  <si>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</si>
  <si>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</si>
  <si>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</si>
  <si>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</si>
  <si>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</si>
  <si>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</si>
  <si>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</si>
  <si>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</si>
  <si>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</si>
  <si>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</si>
  <si>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</si>
  <si>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</si>
  <si>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</si>
  <si>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</si>
  <si>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</si>
  <si>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</si>
  <si>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</si>
  <si>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</si>
  <si>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</si>
  <si>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</si>
  <si>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</si>
  <si>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</si>
  <si>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</si>
  <si>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</si>
  <si>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</si>
  <si>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</si>
  <si>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</si>
  <si>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</si>
  <si>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</si>
  <si>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</si>
  <si>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</si>
  <si>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</si>
  <si>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</si>
  <si>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</si>
  <si>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</si>
  <si>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</si>
  <si>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</si>
  <si>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</si>
  <si>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</si>
  <si>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</si>
  <si>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</si>
  <si>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</si>
  <si>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</si>
  <si>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</si>
  <si>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</si>
  <si>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</si>
  <si>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</si>
  <si>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</si>
  <si>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</si>
  <si>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</si>
  <si>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</si>
  <si>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</si>
  <si>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</si>
  <si>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</si>
  <si>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</si>
  <si>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</si>
  <si>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</si>
  <si>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</si>
  <si>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</si>
  <si>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</si>
  <si>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</si>
  <si>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</si>
  <si>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</si>
  <si>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</si>
  <si>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</si>
  <si>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</si>
  <si>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</si>
  <si>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</si>
  <si>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</si>
  <si>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</si>
  <si>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</si>
  <si>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</si>
  <si>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</si>
  <si>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</si>
  <si>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</si>
  <si>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</si>
  <si>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</si>
  <si>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</si>
  <si>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</si>
  <si>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</si>
  <si>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</si>
  <si>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</si>
  <si>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</si>
  <si>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</si>
  <si>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</si>
  <si>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</si>
  <si>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</si>
  <si>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</si>
  <si>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</si>
  <si>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</si>
  <si>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</si>
  <si>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</si>
  <si>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</si>
  <si>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</si>
  <si>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</si>
  <si>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</si>
  <si>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</si>
  <si>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</si>
  <si>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</si>
  <si>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</si>
  <si>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</si>
  <si>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</si>
  <si>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</si>
  <si>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</si>
  <si>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</si>
  <si>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</si>
  <si>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</si>
  <si>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</si>
  <si>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</si>
  <si>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</si>
  <si>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</si>
  <si>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</si>
  <si>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</si>
  <si>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</si>
  <si>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</si>
  <si>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</si>
  <si>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</si>
  <si>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</si>
  <si>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</si>
  <si>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</si>
  <si>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</si>
  <si>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</si>
  <si>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</si>
  <si>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</si>
  <si>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</si>
  <si>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</si>
  <si>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</si>
  <si>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</si>
  <si>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</si>
  <si>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</si>
  <si>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</si>
  <si>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</si>
  <si>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</si>
  <si>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</si>
  <si>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</si>
  <si>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</si>
  <si>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</si>
  <si>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</si>
  <si>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</si>
  <si>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</si>
  <si>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</si>
  <si>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</si>
  <si>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</si>
  <si>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</si>
  <si>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</si>
  <si>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</si>
  <si>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</si>
  <si>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</si>
  <si>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</si>
  <si>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</si>
  <si>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</si>
  <si>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</si>
  <si>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</si>
  <si>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</si>
  <si>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</si>
  <si>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</si>
  <si>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</si>
  <si>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</si>
  <si>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</si>
  <si>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</si>
  <si>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</si>
  <si>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</si>
  <si>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</si>
  <si>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</si>
  <si>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</si>
  <si>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</si>
  <si>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</si>
  <si>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</si>
  <si>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</si>
  <si>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</si>
  <si>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</si>
  <si>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</si>
  <si>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</si>
  <si>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</si>
  <si>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</si>
  <si>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</si>
  <si>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</si>
  <si>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</si>
  <si>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</si>
  <si>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</si>
  <si>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</si>
  <si>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</si>
  <si>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</si>
  <si>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</si>
  <si>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</si>
  <si>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</si>
  <si>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</si>
  <si>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</si>
  <si>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</si>
  <si>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</si>
  <si>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</si>
  <si>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</si>
  <si>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</si>
  <si>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</si>
  <si>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</si>
  <si>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</si>
  <si>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</si>
  <si>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</si>
  <si>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</si>
  <si>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</si>
  <si>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</si>
  <si>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</si>
  <si>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</si>
  <si>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</si>
  <si>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</si>
  <si>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</si>
  <si>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</si>
  <si>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</si>
  <si>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</si>
  <si>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</si>
  <si>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</si>
  <si>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</si>
  <si>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</si>
  <si>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</si>
  <si>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</si>
  <si>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</si>
  <si>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</si>
  <si>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</si>
  <si>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</si>
  <si>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</si>
  <si>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</si>
  <si>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</si>
  <si>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</si>
  <si>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</si>
  <si>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</si>
  <si>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</si>
  <si>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</si>
  <si>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</si>
  <si>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</si>
  <si>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</si>
  <si>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</si>
  <si>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</si>
  <si>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</si>
  <si>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</si>
  <si>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</si>
  <si>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</si>
  <si>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</si>
  <si>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</si>
  <si>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</si>
  <si>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</si>
  <si>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</si>
  <si>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</si>
  <si>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</si>
  <si>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</si>
  <si>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</si>
  <si>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</si>
  <si>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</si>
  <si>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</si>
  <si>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</si>
  <si>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</si>
  <si>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</si>
  <si>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</si>
  <si>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</si>
  <si>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</si>
  <si>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</si>
  <si>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</si>
  <si>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</si>
  <si>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</si>
  <si>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</si>
  <si>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</si>
  <si>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</si>
  <si>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</si>
  <si>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</si>
  <si>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</si>
  <si>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</si>
  <si>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</si>
  <si>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</si>
  <si>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</si>
  <si>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</si>
  <si>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</si>
  <si>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</si>
  <si>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</si>
  <si>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</si>
  <si>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</si>
  <si>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</si>
  <si>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</si>
  <si>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</si>
  <si>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</si>
  <si>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</si>
  <si>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</si>
  <si>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</si>
  <si>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</si>
  <si>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</si>
  <si>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</si>
  <si>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</si>
  <si>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</si>
  <si>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</si>
  <si>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</si>
  <si>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</si>
  <si>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</si>
  <si>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</si>
  <si>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</si>
  <si>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</si>
  <si>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</si>
  <si>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</si>
  <si>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</si>
  <si>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</si>
  <si>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</si>
  <si>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</si>
  <si>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</si>
  <si>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</si>
  <si>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</si>
  <si>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</si>
  <si>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</si>
  <si>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</si>
  <si>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</si>
  <si>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</si>
  <si>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</si>
  <si>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</si>
  <si>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</si>
  <si>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</si>
  <si>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</si>
  <si>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</si>
  <si>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</si>
  <si>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</si>
  <si>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</si>
  <si>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</si>
  <si>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</si>
  <si>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</si>
  <si>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</si>
  <si>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</si>
  <si>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</si>
  <si>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</si>
  <si>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</si>
  <si>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</si>
  <si>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</si>
  <si>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</si>
  <si>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</si>
  <si>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</si>
  <si>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</si>
  <si>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</si>
  <si>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</si>
  <si>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</si>
  <si>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</si>
  <si>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</si>
  <si>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</si>
  <si>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</si>
  <si>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</si>
  <si>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</si>
  <si>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</si>
  <si>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</si>
  <si>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</si>
  <si>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</si>
  <si>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</si>
  <si>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</si>
  <si>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</si>
  <si>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</si>
  <si>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</si>
  <si>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</si>
  <si>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</si>
  <si>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</si>
  <si>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</si>
  <si>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</si>
  <si>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</si>
  <si>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</si>
  <si>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</si>
  <si>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</si>
  <si>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</si>
  <si>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</si>
  <si>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</si>
  <si>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</si>
  <si>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</si>
  <si>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</si>
  <si>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</si>
  <si>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</si>
  <si>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</si>
  <si>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</si>
  <si>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</si>
  <si>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</si>
  <si>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</si>
  <si>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</si>
  <si>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</si>
  <si>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</si>
  <si>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</si>
  <si>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</si>
  <si>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</si>
  <si>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</si>
  <si>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</si>
  <si>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</si>
  <si>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</si>
  <si>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</si>
  <si>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</si>
  <si>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</si>
  <si>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</si>
  <si>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</si>
  <si>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</si>
  <si>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</si>
  <si>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</si>
  <si>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</si>
  <si>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</si>
  <si>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</si>
  <si>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</si>
  <si>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</si>
  <si>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</si>
  <si>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</si>
  <si>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</si>
  <si>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</si>
  <si>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</si>
  <si>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</si>
  <si>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</si>
  <si>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</si>
  <si>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</si>
  <si>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</si>
  <si>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</si>
  <si>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</si>
  <si>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</si>
  <si>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</si>
  <si>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</si>
  <si>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</si>
  <si>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</si>
  <si>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</si>
  <si>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</si>
  <si>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</si>
  <si>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</si>
  <si>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</si>
  <si>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</si>
  <si>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</si>
  <si>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</si>
  <si>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</si>
  <si>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</si>
  <si>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</si>
  <si>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</si>
  <si>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</si>
  <si>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</si>
  <si>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</si>
  <si>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</si>
  <si>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</si>
  <si>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</si>
  <si>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</si>
  <si>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</si>
  <si>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</si>
  <si>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</si>
  <si>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</si>
  <si>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</si>
  <si>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</si>
  <si>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</si>
  <si>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</si>
  <si>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</si>
  <si>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</si>
  <si>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</si>
  <si>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</si>
  <si>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</si>
  <si>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</si>
  <si>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</si>
  <si>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</si>
  <si>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</si>
  <si>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</si>
  <si>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</si>
  <si>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</si>
  <si>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</si>
  <si>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</si>
  <si>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</si>
  <si>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</si>
  <si>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</si>
  <si>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</si>
  <si>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</si>
  <si>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</si>
  <si>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</si>
  <si>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</si>
  <si>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</si>
  <si>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</si>
  <si>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</si>
  <si>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</si>
  <si>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</si>
  <si>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</si>
  <si>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</si>
  <si>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</si>
  <si>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</si>
  <si>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</si>
  <si>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</si>
  <si>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</si>
  <si>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</si>
  <si>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</si>
  <si>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</si>
  <si>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</si>
  <si>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</si>
  <si>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</si>
  <si>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</si>
  <si>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</si>
  <si>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</si>
  <si>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</si>
  <si>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</si>
  <si>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</si>
  <si>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</si>
  <si>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</si>
  <si>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</si>
  <si>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</si>
  <si>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</si>
  <si>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</si>
  <si>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</si>
  <si>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</si>
  <si>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</si>
  <si>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</si>
  <si>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</si>
  <si>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</si>
  <si>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</si>
  <si>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</si>
  <si>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</si>
  <si>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</si>
  <si>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</si>
  <si>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</si>
  <si>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</si>
  <si>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</si>
  <si>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</si>
  <si>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</si>
  <si>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</si>
  <si>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</si>
  <si>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</si>
  <si>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</si>
  <si>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</si>
  <si>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</si>
  <si>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</si>
  <si>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</si>
  <si>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</si>
  <si>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</si>
  <si>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</si>
  <si>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</si>
  <si>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</si>
  <si>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</si>
  <si>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</si>
  <si>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</si>
  <si>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</si>
  <si>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</si>
  <si>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</si>
  <si>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</si>
  <si>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</si>
  <si>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</si>
  <si>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</si>
  <si>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</si>
  <si>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</si>
  <si>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</si>
  <si>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</si>
  <si>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</si>
  <si>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</si>
  <si>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</si>
  <si>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</si>
  <si>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</si>
  <si>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</si>
  <si>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</si>
  <si>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</si>
  <si>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</si>
  <si>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</si>
  <si>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</si>
  <si>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</si>
  <si>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</si>
  <si>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</si>
  <si>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</si>
  <si>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</si>
  <si>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</si>
  <si>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</si>
  <si>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</si>
  <si>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</si>
  <si>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</si>
  <si>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</si>
  <si>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</si>
  <si>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</si>
  <si>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</si>
  <si>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</si>
  <si>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</si>
  <si>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</si>
  <si>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</si>
  <si>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</si>
  <si>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</si>
  <si>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</si>
  <si>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</si>
  <si>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</si>
  <si>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</si>
  <si>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</si>
  <si>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</si>
  <si>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</si>
  <si>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</si>
  <si>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</si>
  <si>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</si>
  <si>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</si>
  <si>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</si>
  <si>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</si>
  <si>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</si>
  <si>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</si>
  <si>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</si>
  <si>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</si>
  <si>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</si>
  <si>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</si>
  <si>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</si>
  <si>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</si>
  <si>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</si>
  <si>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</si>
  <si>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</si>
  <si>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</si>
  <si>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</si>
  <si>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</si>
  <si>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</si>
  <si>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</si>
  <si>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</si>
  <si>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</si>
  <si>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</si>
  <si>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</si>
  <si>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</si>
  <si>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</si>
  <si>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</si>
  <si>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</si>
  <si>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</si>
  <si>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</si>
  <si>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</si>
  <si>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</si>
  <si>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</si>
  <si>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</si>
  <si>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</si>
  <si>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</si>
  <si>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</si>
  <si>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</si>
  <si>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</si>
  <si>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</si>
  <si>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</si>
  <si>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</si>
  <si>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</si>
  <si>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</si>
  <si>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</si>
  <si>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</si>
  <si>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</si>
  <si>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</si>
  <si>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</si>
  <si>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</si>
  <si>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</si>
  <si>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</si>
  <si>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</si>
  <si>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</si>
  <si>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</si>
  <si>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</si>
  <si>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</si>
  <si>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</si>
  <si>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</si>
  <si>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</si>
  <si>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</si>
  <si>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</si>
  <si>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</si>
  <si>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</si>
  <si>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</si>
  <si>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</si>
  <si>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</si>
  <si>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</si>
  <si>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</si>
  <si>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</si>
  <si>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</si>
  <si>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</si>
  <si>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</si>
  <si>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</si>
  <si>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</si>
  <si>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</si>
  <si>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</si>
  <si>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</si>
  <si>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</si>
  <si>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</si>
  <si>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</si>
  <si>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</si>
  <si>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</si>
  <si>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</si>
  <si>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</si>
  <si>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</si>
  <si>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</si>
  <si>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</si>
  <si>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</si>
  <si>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</si>
  <si>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</si>
  <si>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</si>
  <si>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</si>
  <si>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</si>
  <si>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</si>
  <si>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</si>
  <si>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</si>
  <si>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</si>
  <si>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</si>
  <si>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</si>
  <si>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</si>
  <si>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</si>
  <si>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</si>
  <si>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</si>
  <si>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</si>
  <si>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</si>
  <si>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</si>
  <si>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</si>
  <si>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</si>
  <si>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</si>
  <si>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</si>
  <si>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</si>
  <si>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</si>
  <si>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</si>
  <si>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</si>
  <si>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</si>
  <si>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</si>
  <si>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</si>
  <si>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</si>
  <si>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</si>
  <si>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</si>
  <si>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</si>
  <si>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</si>
  <si>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</si>
  <si>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</si>
  <si>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</si>
  <si>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</si>
  <si>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</si>
  <si>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</si>
  <si>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</si>
  <si>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</si>
  <si>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</si>
  <si>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</si>
  <si>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</si>
  <si>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</si>
  <si>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</si>
  <si>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</si>
  <si>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</si>
  <si>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</si>
  <si>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</si>
  <si>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</si>
  <si>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</si>
  <si>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</si>
  <si>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</si>
  <si>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</si>
  <si>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</si>
  <si>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</si>
  <si>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</si>
  <si>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</si>
  <si>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</si>
  <si>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</si>
  <si>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</si>
  <si>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</si>
  <si>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</si>
  <si>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</si>
  <si>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</si>
  <si>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</si>
  <si>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</si>
  <si>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</si>
  <si>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</si>
  <si>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</si>
  <si>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</si>
  <si>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</si>
  <si>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</si>
  <si>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</si>
  <si>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</si>
  <si>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</si>
  <si>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</si>
  <si>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</si>
  <si>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</si>
  <si>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</si>
  <si>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</si>
  <si>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</si>
  <si>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</si>
  <si>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</si>
  <si>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</si>
  <si>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</si>
  <si>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</si>
  <si>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</si>
  <si>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</si>
  <si>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</si>
  <si>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</si>
  <si>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</si>
  <si>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</si>
  <si>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</si>
  <si>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</si>
  <si>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</si>
  <si>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</si>
  <si>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</si>
  <si>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</si>
  <si>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</si>
  <si>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</si>
  <si>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</si>
  <si>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</si>
  <si>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</si>
  <si>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</si>
  <si>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</si>
  <si>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</si>
  <si>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</si>
  <si>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</si>
  <si>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</si>
  <si>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</si>
  <si>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</si>
  <si>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</si>
  <si>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</si>
  <si>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</si>
  <si>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</si>
  <si>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</si>
  <si>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</si>
  <si>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</si>
  <si>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</si>
  <si>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</si>
  <si>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</si>
  <si>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</si>
  <si>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</si>
  <si>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</si>
  <si>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</si>
  <si>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</si>
  <si>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</si>
  <si>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</si>
  <si>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</si>
  <si>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</si>
  <si>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</si>
  <si>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</si>
  <si>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</si>
  <si>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</si>
  <si>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</si>
  <si>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</si>
  <si>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</si>
  <si>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</si>
  <si>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</si>
  <si>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</si>
  <si>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</si>
  <si>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</si>
  <si>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</si>
  <si>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</si>
  <si>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</si>
  <si>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</si>
  <si>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</si>
  <si>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</si>
  <si>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</si>
  <si>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</si>
  <si>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</si>
  <si>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</si>
  <si>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</si>
  <si>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</si>
  <si>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</si>
  <si>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</si>
  <si>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</si>
  <si>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</si>
  <si>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</si>
  <si>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</si>
  <si>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</si>
  <si>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</si>
  <si>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</si>
  <si>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</si>
  <si>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</si>
  <si>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</si>
  <si>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</si>
  <si>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</si>
  <si>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</si>
  <si>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</si>
  <si>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</si>
  <si>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</si>
  <si>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</si>
  <si>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</si>
  <si>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</si>
  <si>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</si>
  <si>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</si>
  <si>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</si>
  <si>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</si>
  <si>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</si>
  <si>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</si>
  <si>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</si>
  <si>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</si>
  <si>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</si>
  <si>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</si>
  <si>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</si>
  <si>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</si>
  <si>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</si>
  <si>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</si>
  <si>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</si>
  <si>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</si>
  <si>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</si>
  <si>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</si>
  <si>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</si>
  <si>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</si>
  <si>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</si>
  <si>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</si>
  <si>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</si>
  <si>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</si>
  <si>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</si>
  <si>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</si>
  <si>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</si>
  <si>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</si>
  <si>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</si>
  <si>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</si>
  <si>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</si>
  <si>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</si>
  <si>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</si>
  <si>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</si>
  <si>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</si>
  <si>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</si>
  <si>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</si>
  <si>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</si>
  <si>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</si>
  <si>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</si>
  <si>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</si>
  <si>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</si>
  <si>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</si>
  <si>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</si>
  <si>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</si>
  <si>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</si>
  <si>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</si>
  <si>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</si>
  <si>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</si>
  <si>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</si>
  <si>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</si>
  <si>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</si>
  <si>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</si>
  <si>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</si>
  <si>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</si>
  <si>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</si>
  <si>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</si>
  <si>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</si>
  <si>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</si>
  <si>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</si>
  <si>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</si>
  <si>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</si>
  <si>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</si>
  <si>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</si>
  <si>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</si>
  <si>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</si>
  <si>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</si>
  <si>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</si>
  <si>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</si>
  <si>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</si>
  <si>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</si>
  <si>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</si>
  <si>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</si>
  <si>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</si>
  <si>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</si>
  <si>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</si>
  <si>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</si>
  <si>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</si>
  <si>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</si>
  <si>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</si>
  <si>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</si>
  <si>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</si>
  <si>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</si>
  <si>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</si>
  <si>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</si>
  <si>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</si>
  <si>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</si>
  <si>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</si>
  <si>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</si>
  <si>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</si>
  <si>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</si>
  <si>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</si>
  <si>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</si>
  <si>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</si>
  <si>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</si>
  <si>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</si>
  <si>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</si>
  <si>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</si>
  <si>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</si>
  <si>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</si>
  <si>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</si>
  <si>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</si>
  <si>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</si>
  <si>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</si>
  <si>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</si>
  <si>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</si>
  <si>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</si>
  <si>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</si>
  <si>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</si>
  <si>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</si>
  <si>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</si>
  <si>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</si>
  <si>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</si>
  <si>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</si>
  <si>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</si>
  <si>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</si>
  <si>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</si>
  <si>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</si>
  <si>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</si>
  <si>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</si>
  <si>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</si>
  <si>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</si>
  <si>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</si>
  <si>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</si>
  <si>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</si>
  <si>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</si>
  <si>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</si>
  <si>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</si>
  <si>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</si>
  <si>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</si>
  <si>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</si>
  <si>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</si>
  <si>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</si>
  <si>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</si>
  <si>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</si>
  <si>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</si>
  <si>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</si>
  <si>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</si>
  <si>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</si>
  <si>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</si>
  <si>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</si>
  <si>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</si>
  <si>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</si>
  <si>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</si>
  <si>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</si>
  <si>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</si>
  <si>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</si>
  <si>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</si>
  <si>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</si>
  <si>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</si>
  <si>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</si>
  <si>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</si>
  <si>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</si>
  <si>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</si>
  <si>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</si>
  <si>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</si>
  <si>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</si>
  <si>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</si>
  <si>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</si>
  <si>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</si>
  <si>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</si>
  <si>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</si>
  <si>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</si>
  <si>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</si>
  <si>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</si>
  <si>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</si>
  <si>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</si>
  <si>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</si>
  <si>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</si>
  <si>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</si>
  <si>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</si>
  <si>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</si>
  <si>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</si>
  <si>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</si>
  <si>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</si>
  <si>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</si>
  <si>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</si>
  <si>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</si>
  <si>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</si>
  <si>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</si>
  <si>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</si>
  <si>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</si>
  <si>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</si>
  <si>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</si>
  <si>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</si>
  <si>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</si>
  <si>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</si>
  <si>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</si>
  <si>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</si>
  <si>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</si>
  <si>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</si>
  <si>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</si>
  <si>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</si>
  <si>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</si>
  <si>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</si>
  <si>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</si>
  <si>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</si>
  <si>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</si>
  <si>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</si>
  <si>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</si>
  <si>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</si>
  <si>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</si>
  <si>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</si>
  <si>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</si>
  <si>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</si>
  <si>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</si>
  <si>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</si>
  <si>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</si>
  <si>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</si>
  <si>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</si>
  <si>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</si>
  <si>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</si>
  <si>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</si>
  <si>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</si>
  <si>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</si>
  <si>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</si>
  <si>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</si>
  <si>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</si>
  <si>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</si>
  <si>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</si>
  <si>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</si>
  <si>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</si>
  <si>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</si>
  <si>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</si>
  <si>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</si>
  <si>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</si>
  <si>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</si>
  <si>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</si>
  <si>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</si>
  <si>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</si>
  <si>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</si>
  <si>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</si>
  <si>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</si>
  <si>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</si>
  <si>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</si>
  <si>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</si>
  <si>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</si>
  <si>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</si>
  <si>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</si>
  <si>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</si>
  <si>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</si>
  <si>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</si>
  <si>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</si>
  <si>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</si>
  <si>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</si>
  <si>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</si>
  <si>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</si>
  <si>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</si>
  <si>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</si>
  <si>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</si>
  <si>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</si>
  <si>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</si>
  <si>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</si>
  <si>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</si>
  <si>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</si>
  <si>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</si>
  <si>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</si>
  <si>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</si>
  <si>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</si>
  <si>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</si>
  <si>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</si>
  <si>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</si>
  <si>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</si>
  <si>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</si>
  <si>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</si>
  <si>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</si>
  <si>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</si>
  <si>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</si>
  <si>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</si>
  <si>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</si>
  <si>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</si>
  <si>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</si>
  <si>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</si>
  <si>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</si>
  <si>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</si>
  <si>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</si>
  <si>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</si>
  <si>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</si>
  <si>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</si>
  <si>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</si>
  <si>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</si>
  <si>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</si>
  <si>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</si>
  <si>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</si>
  <si>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</si>
  <si>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</si>
  <si>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</si>
  <si>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</si>
  <si>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</si>
  <si>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</si>
  <si>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</si>
  <si>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</si>
  <si>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</si>
  <si>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</si>
  <si>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</si>
  <si>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</si>
  <si>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</si>
  <si>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</si>
  <si>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</si>
  <si>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</si>
  <si>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</si>
  <si>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</si>
  <si>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</si>
  <si>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</si>
  <si>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</si>
  <si>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</si>
  <si>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</si>
  <si>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</si>
  <si>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</si>
  <si>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</si>
  <si>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</si>
  <si>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</si>
  <si>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</si>
  <si>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</si>
  <si>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</si>
  <si>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</si>
  <si>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</si>
  <si>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</si>
  <si>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</si>
  <si>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</si>
  <si>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</si>
  <si>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</si>
  <si>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</si>
  <si>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</si>
  <si>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</si>
  <si>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</si>
  <si>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</si>
  <si>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</si>
  <si>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</si>
  <si>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</si>
  <si>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</si>
  <si>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</si>
  <si>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</si>
  <si>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</si>
  <si>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</si>
  <si>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</si>
  <si>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</si>
  <si>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</si>
  <si>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</si>
  <si>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</si>
  <si>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</si>
  <si>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</si>
  <si>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</si>
  <si>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</si>
  <si>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</si>
  <si>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</si>
  <si>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</si>
  <si>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</si>
  <si>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</si>
  <si>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</si>
  <si>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</si>
  <si>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</si>
  <si>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</si>
  <si>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</si>
  <si>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</si>
  <si>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</si>
  <si>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</si>
  <si>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</si>
  <si>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</si>
  <si>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</si>
  <si>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</si>
  <si>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</si>
  <si>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</si>
  <si>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</si>
  <si>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</si>
  <si>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</si>
  <si>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</si>
  <si>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</si>
  <si>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</si>
  <si>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</si>
  <si>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</si>
  <si>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</si>
  <si>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</si>
  <si>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</si>
  <si>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</si>
  <si>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</si>
  <si>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</si>
  <si>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</si>
  <si>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</si>
  <si>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</si>
  <si>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</si>
  <si>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</si>
  <si>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</si>
  <si>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</si>
  <si>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</si>
  <si>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</si>
  <si>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</si>
  <si>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</si>
  <si>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</si>
  <si>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</si>
  <si>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</si>
  <si>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</si>
  <si>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</si>
  <si>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</si>
  <si>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</si>
  <si>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</si>
  <si>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</si>
  <si>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</si>
  <si>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</si>
  <si>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</si>
  <si>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</si>
  <si>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</si>
  <si>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</si>
  <si>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</si>
  <si>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</si>
  <si>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</si>
  <si>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</si>
  <si>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</si>
  <si>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</si>
  <si>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</si>
  <si>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</si>
  <si>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</si>
  <si>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</si>
  <si>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</si>
  <si>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</si>
  <si>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</si>
  <si>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</si>
  <si>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</si>
  <si>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</si>
  <si>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</si>
  <si>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</si>
  <si>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</si>
  <si>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</si>
  <si>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</si>
  <si>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</si>
  <si>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</si>
  <si>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</si>
  <si>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</si>
  <si>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</si>
  <si>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</si>
  <si>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</si>
  <si>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</si>
  <si>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</si>
  <si>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</si>
  <si>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</si>
  <si>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</si>
  <si>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</si>
  <si>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</si>
  <si>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</si>
  <si>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</si>
  <si>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</si>
  <si>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</si>
  <si>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</si>
  <si>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</si>
  <si>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</si>
  <si>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</si>
  <si>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</si>
  <si>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</si>
  <si>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</si>
  <si>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</si>
  <si>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</si>
  <si>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</si>
  <si>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</si>
  <si>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</si>
  <si>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</si>
  <si>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</si>
  <si>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</si>
  <si>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</si>
  <si>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</si>
  <si>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</si>
  <si>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</si>
  <si>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</si>
  <si>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</si>
  <si>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</si>
  <si>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</si>
  <si>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</si>
  <si>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</si>
  <si>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</si>
  <si>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</si>
  <si>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</si>
  <si>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</si>
  <si>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</si>
  <si>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</si>
  <si>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</si>
  <si>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</si>
  <si>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</si>
  <si>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</si>
  <si>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</si>
  <si>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</si>
  <si>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</si>
  <si>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</si>
  <si>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</si>
  <si>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</si>
  <si>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</si>
  <si>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</si>
  <si>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</si>
  <si>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</si>
  <si>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</si>
  <si>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</si>
  <si>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</si>
  <si>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</si>
  <si>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</si>
  <si>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</si>
  <si>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</si>
  <si>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</si>
  <si>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</si>
  <si>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</si>
  <si>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</si>
  <si>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</si>
  <si>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</si>
  <si>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</si>
  <si>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</si>
  <si>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</si>
  <si>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</si>
  <si>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</si>
  <si>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</si>
  <si>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</si>
  <si>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</si>
  <si>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</si>
  <si>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</si>
  <si>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</si>
  <si>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</si>
  <si>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</si>
  <si>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</si>
  <si>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</si>
  <si>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</si>
  <si>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</si>
  <si>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</si>
  <si>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</si>
  <si>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</si>
  <si>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</si>
  <si>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</si>
  <si>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</si>
  <si>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</si>
  <si>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</si>
  <si>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</si>
  <si>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</si>
  <si>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</si>
  <si>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</si>
  <si>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</si>
  <si>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</si>
  <si>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</si>
  <si>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</si>
  <si>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</si>
  <si>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</si>
  <si>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</si>
  <si>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</si>
  <si>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</si>
  <si>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</si>
  <si>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</si>
  <si>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</si>
  <si>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</si>
  <si>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</si>
  <si>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</si>
  <si>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</si>
  <si>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</si>
  <si>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</si>
  <si>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</si>
  <si>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</si>
  <si>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</si>
  <si>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</si>
  <si>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</si>
  <si>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</si>
  <si>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</si>
  <si>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</si>
  <si>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</si>
  <si>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</si>
  <si>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</si>
  <si>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</si>
  <si>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</si>
  <si>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</si>
  <si>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</si>
  <si>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</si>
  <si>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</si>
  <si>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</si>
  <si>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</si>
  <si>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</si>
  <si>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</si>
  <si>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</si>
  <si>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</si>
  <si>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</si>
  <si>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</si>
  <si>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</si>
  <si>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</si>
  <si>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</si>
  <si>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</si>
  <si>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</si>
  <si>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</si>
  <si>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</si>
  <si>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</si>
  <si>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</si>
  <si>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</si>
  <si>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</si>
  <si>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</si>
  <si>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</si>
  <si>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</si>
  <si>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</si>
  <si>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</si>
  <si>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</si>
  <si>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</si>
  <si>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</si>
  <si>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</si>
  <si>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</si>
  <si>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</si>
  <si>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</si>
  <si>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</si>
  <si>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</si>
  <si>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</si>
  <si>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</si>
  <si>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</si>
  <si>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</si>
  <si>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</si>
  <si>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</si>
  <si>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</si>
  <si>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</si>
  <si>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</si>
  <si>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</si>
  <si>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</si>
  <si>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</si>
  <si>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</si>
  <si>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</si>
  <si>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</si>
  <si>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</si>
  <si>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</si>
  <si>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</si>
  <si>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</si>
  <si>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</si>
  <si>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</si>
  <si>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</si>
  <si>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</si>
  <si>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</si>
  <si>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</si>
  <si>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</si>
  <si>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</si>
  <si>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</si>
  <si>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</si>
  <si>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</si>
  <si>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</si>
  <si>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</si>
  <si>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</si>
  <si>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</si>
  <si>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</si>
  <si>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</si>
  <si>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</si>
  <si>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</si>
  <si>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</si>
  <si>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</si>
  <si>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</si>
  <si>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</si>
  <si>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</si>
  <si>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</si>
  <si>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</si>
  <si>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</si>
  <si>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</si>
  <si>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</si>
  <si>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</si>
  <si>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</si>
  <si>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</si>
  <si>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</si>
  <si>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</si>
  <si>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</si>
  <si>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</si>
  <si>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</si>
  <si>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</si>
  <si>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</si>
  <si>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</si>
  <si>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</si>
  <si>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</si>
  <si>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</si>
  <si>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</si>
  <si>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</si>
  <si>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</si>
  <si>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</si>
  <si>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</si>
  <si>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</si>
  <si>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</si>
  <si>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</si>
  <si>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</si>
  <si>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</si>
  <si>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</si>
  <si>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</si>
  <si>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</si>
  <si>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</si>
  <si>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</si>
  <si>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</si>
  <si>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</si>
  <si>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</si>
  <si>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</si>
  <si>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</si>
  <si>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</si>
  <si>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</si>
  <si>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</si>
  <si>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</si>
  <si>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</si>
  <si>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</si>
  <si>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</si>
  <si>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</si>
  <si>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</si>
  <si>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</si>
  <si>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</si>
  <si>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</si>
  <si>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</si>
  <si>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</si>
  <si>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</si>
  <si>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</si>
  <si>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</si>
  <si>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</si>
  <si>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</si>
  <si>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</si>
  <si>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</si>
  <si>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</si>
  <si>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</si>
  <si>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</si>
  <si>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</si>
  <si>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</si>
  <si>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</si>
  <si>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</si>
  <si>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</si>
  <si>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</si>
  <si>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</si>
  <si>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</si>
  <si>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</si>
  <si>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</si>
  <si>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</si>
  <si>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</si>
  <si>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</si>
  <si>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</si>
  <si>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</si>
  <si>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</si>
  <si>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</si>
  <si>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</si>
  <si>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</si>
  <si>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</si>
  <si>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</si>
  <si>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</si>
  <si>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</si>
  <si>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</si>
  <si>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</si>
  <si>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</si>
  <si>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</si>
  <si>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</si>
  <si>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</si>
  <si>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</si>
  <si>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</si>
  <si>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</si>
  <si>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</si>
  <si>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</si>
  <si>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</si>
  <si>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</si>
  <si>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</si>
  <si>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</si>
  <si>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</si>
  <si>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</si>
  <si>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</si>
  <si>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</si>
  <si>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</si>
  <si>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</si>
  <si>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</si>
  <si>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</si>
  <si>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</si>
  <si>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</si>
  <si>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</si>
  <si>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</si>
  <si>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</si>
  <si>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</si>
  <si>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</si>
  <si>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</si>
  <si>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</si>
  <si>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</si>
  <si>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</si>
  <si>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</si>
  <si>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</si>
  <si>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</si>
  <si>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</si>
  <si>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</si>
  <si>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</si>
  <si>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</si>
  <si>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</si>
  <si>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</si>
  <si>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</si>
  <si>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</si>
  <si>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</si>
  <si>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</si>
  <si>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</si>
  <si>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</si>
  <si>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</si>
  <si>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</si>
  <si>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</si>
  <si>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</si>
  <si>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</si>
  <si>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</si>
  <si>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</si>
  <si>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</si>
  <si>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</si>
  <si>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</si>
  <si>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</si>
  <si>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</si>
  <si>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</si>
  <si>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</si>
  <si>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</si>
  <si>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</si>
  <si>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</si>
  <si>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</si>
  <si>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</si>
  <si>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</si>
  <si>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</si>
  <si>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</si>
  <si>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</si>
  <si>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</si>
  <si>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</si>
  <si>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</si>
  <si>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</si>
  <si>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</si>
  <si>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</si>
  <si>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</si>
  <si>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</si>
  <si>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</si>
  <si>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</si>
  <si>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</si>
  <si>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</si>
  <si>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</si>
  <si>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</si>
  <si>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</si>
  <si>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</si>
  <si>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</si>
  <si>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</si>
  <si>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</si>
  <si>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</si>
  <si>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</si>
  <si>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</si>
  <si>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</si>
  <si>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</si>
  <si>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</si>
  <si>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</si>
  <si>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</si>
  <si>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</si>
  <si>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</si>
  <si>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</si>
  <si>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</si>
  <si>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</si>
  <si>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</si>
  <si>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</si>
  <si>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</si>
  <si>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</si>
  <si>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</si>
  <si>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</si>
  <si>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</si>
  <si>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</si>
  <si>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</si>
  <si>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</si>
  <si>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</si>
  <si>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</si>
  <si>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</si>
  <si>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</si>
  <si>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</si>
  <si>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</si>
  <si>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</si>
  <si>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</si>
  <si>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</si>
  <si>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</si>
  <si>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</si>
  <si>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</si>
  <si>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</si>
  <si>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</si>
  <si>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</si>
  <si>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</si>
  <si>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</si>
  <si>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</si>
  <si>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</si>
  <si>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</si>
  <si>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</si>
  <si>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</si>
  <si>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</si>
  <si>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</si>
  <si>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</si>
  <si>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</si>
  <si>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</si>
  <si>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</si>
  <si>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</si>
  <si>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</si>
  <si>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</si>
  <si>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</si>
  <si>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</si>
  <si>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</si>
  <si>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</si>
  <si>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</si>
  <si>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</si>
  <si>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</si>
  <si>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</si>
  <si>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</si>
  <si>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</si>
  <si>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</si>
  <si>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</si>
  <si>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</si>
  <si>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</si>
  <si>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</si>
  <si>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</si>
  <si>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</si>
  <si>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</si>
  <si>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</si>
  <si>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</si>
  <si>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</si>
  <si>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</si>
  <si>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</si>
  <si>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</si>
  <si>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</si>
  <si>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</si>
  <si>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</si>
  <si>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</si>
  <si>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</si>
  <si>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</si>
  <si>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</si>
  <si>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</si>
  <si>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</si>
  <si>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</si>
  <si>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</si>
  <si>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</si>
  <si>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</si>
  <si>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</si>
  <si>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</si>
  <si>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</si>
  <si>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</si>
  <si>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</si>
  <si>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</si>
  <si>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</si>
  <si>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</si>
  <si>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</si>
  <si>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</si>
  <si>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</si>
  <si>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</si>
  <si>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</si>
  <si>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</si>
  <si>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</si>
  <si>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</si>
  <si>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</si>
  <si>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</si>
  <si>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</si>
  <si>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</si>
  <si>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</si>
  <si>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</si>
  <si>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</si>
  <si>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</si>
  <si>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</si>
  <si>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</si>
  <si>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</si>
  <si>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</si>
  <si>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</si>
  <si>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</si>
  <si>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</si>
  <si>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</si>
  <si>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</si>
  <si>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</si>
  <si>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</si>
  <si>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</si>
  <si>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</si>
  <si>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</si>
  <si>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</si>
  <si>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</si>
  <si>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</si>
  <si>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</si>
  <si>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</si>
  <si>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</si>
  <si>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</si>
  <si>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</si>
  <si>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</si>
  <si>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</si>
  <si>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</si>
  <si>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</si>
  <si>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</si>
  <si>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</si>
  <si>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</si>
  <si>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</si>
  <si>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</si>
  <si>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</si>
  <si>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</si>
  <si>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</si>
  <si>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</si>
  <si>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</si>
  <si>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</si>
  <si>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</si>
  <si>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</si>
  <si>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</si>
  <si>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</si>
  <si>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</si>
  <si>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</si>
  <si>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</si>
  <si>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</si>
  <si>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</si>
  <si>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</si>
  <si>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</si>
  <si>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</si>
  <si>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</si>
  <si>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</si>
  <si>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</si>
  <si>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</si>
  <si>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</si>
  <si>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</si>
  <si>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</si>
  <si>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</si>
  <si>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</si>
  <si>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</si>
  <si>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</si>
  <si>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</si>
  <si>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</si>
  <si>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</si>
  <si>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</si>
  <si>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</si>
  <si>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</si>
  <si>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</si>
  <si>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</si>
  <si>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</si>
  <si>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</si>
  <si>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</si>
  <si>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</si>
  <si>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</si>
  <si>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</si>
  <si>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</si>
  <si>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</si>
  <si>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</si>
  <si>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</si>
  <si>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</si>
  <si>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</si>
  <si>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</si>
  <si>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</si>
  <si>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</si>
  <si>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</si>
  <si>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</si>
  <si>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</si>
  <si>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</si>
  <si>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</si>
  <si>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</si>
  <si>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</si>
  <si>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</si>
  <si>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</si>
  <si>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</si>
  <si>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</si>
  <si>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</si>
  <si>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</si>
  <si>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</si>
  <si>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</si>
  <si>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</si>
  <si>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</si>
  <si>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</si>
  <si>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</si>
  <si>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</si>
  <si>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</si>
  <si>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</si>
  <si>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</si>
  <si>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</si>
  <si>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</si>
  <si>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</si>
  <si>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</si>
  <si>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</si>
  <si>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</si>
  <si>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</si>
  <si>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</si>
  <si>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</si>
  <si>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</si>
  <si>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</si>
  <si>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</si>
  <si>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</si>
  <si>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</si>
  <si>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</si>
  <si>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</si>
  <si>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</si>
  <si>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</si>
  <si>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</si>
  <si>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</si>
  <si>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</si>
  <si>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</si>
  <si>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</si>
  <si>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</si>
  <si>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</si>
  <si>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</si>
  <si>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</si>
  <si>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</si>
  <si>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</si>
  <si>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</si>
  <si>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</si>
  <si>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</si>
  <si>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</si>
  <si>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</si>
  <si>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</si>
  <si>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</si>
  <si>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</si>
  <si>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</si>
  <si>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</si>
  <si>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</si>
  <si>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</si>
  <si>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</si>
  <si>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</si>
  <si>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</si>
  <si>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</si>
  <si>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</si>
  <si>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</si>
  <si>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</si>
  <si>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</si>
  <si>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</si>
  <si>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</si>
  <si>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</si>
  <si>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</si>
  <si>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</si>
  <si>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</si>
  <si>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</si>
  <si>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</si>
  <si>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</si>
  <si>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</si>
  <si>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</si>
  <si>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</si>
  <si>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</si>
  <si>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</si>
  <si>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</si>
  <si>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</si>
  <si>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</si>
  <si>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</si>
  <si>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</si>
  <si>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</si>
  <si>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</si>
  <si>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</si>
  <si>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</si>
  <si>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</si>
  <si>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</si>
  <si>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</si>
  <si>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</si>
  <si>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</si>
  <si>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</si>
  <si>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</si>
  <si>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</si>
  <si>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</si>
  <si>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</si>
  <si>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</si>
  <si>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</si>
  <si>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</si>
  <si>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</si>
  <si>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</si>
  <si>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</si>
  <si>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</si>
  <si>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</si>
  <si>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</si>
  <si>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</si>
  <si>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</si>
  <si>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</si>
  <si>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</si>
  <si>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</si>
  <si>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</si>
  <si>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</si>
  <si>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</si>
  <si>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</si>
  <si>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</si>
  <si>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</si>
  <si>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</si>
  <si>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</si>
  <si>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</si>
  <si>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</si>
  <si>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</si>
  <si>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</si>
  <si>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</si>
  <si>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</si>
  <si>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</si>
  <si>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</si>
  <si>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</si>
  <si>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</si>
  <si>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</si>
  <si>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</si>
  <si>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</si>
  <si>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</si>
  <si>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</si>
  <si>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</si>
  <si>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</si>
  <si>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</si>
  <si>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</si>
  <si>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</si>
  <si>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</si>
  <si>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</si>
  <si>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</si>
  <si>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</si>
  <si>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</si>
  <si>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</si>
  <si>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</si>
  <si>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</si>
  <si>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</si>
  <si>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</si>
  <si>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</si>
  <si>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</si>
  <si>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</si>
  <si>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</si>
  <si>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</si>
  <si>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</si>
  <si>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</si>
  <si>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</si>
  <si>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</si>
  <si>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</si>
  <si>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</si>
  <si>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</si>
  <si>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</si>
  <si>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</si>
  <si>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</si>
  <si>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</si>
  <si>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</si>
  <si>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</si>
  <si>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</si>
  <si>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</si>
  <si>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</si>
  <si>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</si>
  <si>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</si>
  <si>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</si>
  <si>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</si>
  <si>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</si>
  <si>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</si>
  <si>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</si>
  <si>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</si>
  <si>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</si>
  <si>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</si>
  <si>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</si>
  <si>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</si>
  <si>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</si>
  <si>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</si>
  <si>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</si>
  <si>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</si>
  <si>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</si>
  <si>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</si>
  <si>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</si>
  <si>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</si>
  <si>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</si>
  <si>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</si>
  <si>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</si>
  <si>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</si>
  <si>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</si>
  <si>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</si>
  <si>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</si>
  <si>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</si>
  <si>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</si>
  <si>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</si>
  <si>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</si>
  <si>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</si>
  <si>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</si>
  <si>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</si>
  <si>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</si>
  <si>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</si>
  <si>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</si>
  <si>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</si>
  <si>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</si>
  <si>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</si>
  <si>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</si>
  <si>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</si>
  <si>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</si>
  <si>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</si>
  <si>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</si>
  <si>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</si>
  <si>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</si>
  <si>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</si>
  <si>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</si>
  <si>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</si>
  <si>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</si>
  <si>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</si>
  <si>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</si>
  <si>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</si>
  <si>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</si>
  <si>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</si>
  <si>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</si>
  <si>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</si>
  <si>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</si>
  <si>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</si>
  <si>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</si>
  <si>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</si>
  <si>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</si>
  <si>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</si>
  <si>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</si>
  <si>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</si>
  <si>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</si>
  <si>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</si>
  <si>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</si>
  <si>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</si>
  <si>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</si>
  <si>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</si>
  <si>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</si>
  <si>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</si>
  <si>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</si>
  <si>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</si>
  <si>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</si>
  <si>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</si>
  <si>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</si>
  <si>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</si>
  <si>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</si>
  <si>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</si>
  <si>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</si>
  <si>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</si>
  <si>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</si>
  <si>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</si>
  <si>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</si>
  <si>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</si>
  <si>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</si>
  <si>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</si>
  <si>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</si>
  <si>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</si>
  <si>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</si>
  <si>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</si>
  <si>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</si>
  <si>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</si>
  <si>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</si>
  <si>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</si>
  <si>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</si>
  <si>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</si>
  <si>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</si>
  <si>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</si>
  <si>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</si>
  <si>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</si>
  <si>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</si>
  <si>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</si>
  <si>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</si>
  <si>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</si>
  <si>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</si>
  <si>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</si>
  <si>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</si>
  <si>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</si>
  <si>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</si>
  <si>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</si>
  <si>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</si>
  <si>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</si>
  <si>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</si>
  <si>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</si>
  <si>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</si>
  <si>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</si>
  <si>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</si>
  <si>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</si>
  <si>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</si>
  <si>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</si>
  <si>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</si>
  <si>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</si>
  <si>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</si>
  <si>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</si>
  <si>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</si>
  <si>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</si>
  <si>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</si>
  <si>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</si>
  <si>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</si>
  <si>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</si>
  <si>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</si>
  <si>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</si>
  <si>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</si>
  <si>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</si>
  <si>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</si>
  <si>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</si>
  <si>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</si>
  <si>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</si>
  <si>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</si>
  <si>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</si>
  <si>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</si>
  <si>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</si>
  <si>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</si>
  <si>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</si>
  <si>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</si>
  <si>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</si>
  <si>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</si>
  <si>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</si>
  <si>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</si>
  <si>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</si>
  <si>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</si>
  <si>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</si>
  <si>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</si>
  <si>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</si>
  <si>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</si>
  <si>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</si>
  <si>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</si>
  <si>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</si>
  <si>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</si>
  <si>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</si>
  <si>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</si>
  <si>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</si>
  <si>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</si>
  <si>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</si>
  <si>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</si>
  <si>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</si>
  <si>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</si>
  <si>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</si>
  <si>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</si>
  <si>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</si>
  <si>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</si>
  <si>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</si>
  <si>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</si>
  <si>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</si>
  <si>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</si>
  <si>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</si>
  <si>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</si>
  <si>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</si>
  <si>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</si>
  <si>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</si>
  <si>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</si>
  <si>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</si>
  <si>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</si>
  <si>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</si>
  <si>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</si>
  <si>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</si>
  <si>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</si>
  <si>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</si>
  <si>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</si>
  <si>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</si>
  <si>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</si>
  <si>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</si>
  <si>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</si>
  <si>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</si>
  <si>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</si>
  <si>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</si>
  <si>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</si>
  <si>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</si>
  <si>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</si>
  <si>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</si>
  <si>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</si>
  <si>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</si>
  <si>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</si>
  <si>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</si>
  <si>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</si>
  <si>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</si>
  <si>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</si>
  <si>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</si>
  <si>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</si>
  <si>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</si>
  <si>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</si>
  <si>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</si>
  <si>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</si>
  <si>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</si>
  <si>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</si>
  <si>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</si>
  <si>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</si>
  <si>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</si>
  <si>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</si>
  <si>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</si>
  <si>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</si>
  <si>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</si>
  <si>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</si>
  <si>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</si>
  <si>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</si>
  <si>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</si>
  <si>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</si>
  <si>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</si>
  <si>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</si>
  <si>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</si>
  <si>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</si>
  <si>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</si>
  <si>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</si>
  <si>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</si>
  <si>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</si>
  <si>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</si>
  <si>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</si>
  <si>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</si>
  <si>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</si>
  <si>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</si>
  <si>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</si>
  <si>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</si>
  <si>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</si>
  <si>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</si>
  <si>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</si>
  <si>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</si>
  <si>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</si>
  <si>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</si>
  <si>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</si>
  <si>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</si>
  <si>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</si>
  <si>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</si>
  <si>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</si>
  <si>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</si>
  <si>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</si>
  <si>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</si>
  <si>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</si>
  <si>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</si>
  <si>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</si>
  <si>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</si>
  <si>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</si>
  <si>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</si>
  <si>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</si>
  <si>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</si>
  <si>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</si>
  <si>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</si>
  <si>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</si>
  <si>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</si>
  <si>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</si>
  <si>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</si>
  <si>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</si>
  <si>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</si>
  <si>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</si>
  <si>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</si>
  <si>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</si>
  <si>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</si>
  <si>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</si>
  <si>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</si>
  <si>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</si>
  <si>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</si>
  <si>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</si>
  <si>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</si>
  <si>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</si>
  <si>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</si>
  <si>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</si>
  <si>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</si>
  <si>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</si>
  <si>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</si>
  <si>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</si>
  <si>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</si>
  <si>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</si>
  <si>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</si>
  <si>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</si>
  <si>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</si>
  <si>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</si>
  <si>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</si>
  <si>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</si>
  <si>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</si>
  <si>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</si>
  <si>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</si>
  <si>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</si>
  <si>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</si>
  <si>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</si>
  <si>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</si>
  <si>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</si>
  <si>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</si>
  <si>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</si>
  <si>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</si>
  <si>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</si>
  <si>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</si>
  <si>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</si>
  <si>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</si>
  <si>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</si>
  <si>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</si>
  <si>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</si>
  <si>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</si>
  <si>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</si>
  <si>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</si>
  <si>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</si>
  <si>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</si>
  <si>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</si>
  <si>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</si>
  <si>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</si>
  <si>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</si>
  <si>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</si>
  <si>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</si>
  <si>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</si>
  <si>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</si>
  <si>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</si>
  <si>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</si>
  <si>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</si>
  <si>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</si>
  <si>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</si>
  <si>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</si>
  <si>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</si>
  <si>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</si>
  <si>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</si>
  <si>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</si>
  <si>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</si>
  <si>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</si>
  <si>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</si>
  <si>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</si>
  <si>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</si>
  <si>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</si>
  <si>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</si>
  <si>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</si>
  <si>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</si>
  <si>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</si>
  <si>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</si>
  <si>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</si>
  <si>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</si>
  <si>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</si>
  <si>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</si>
  <si>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</si>
  <si>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</si>
  <si>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</si>
  <si>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</si>
  <si>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</si>
  <si>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</si>
  <si>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</si>
  <si>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</si>
  <si>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</si>
  <si>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</si>
  <si>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</si>
  <si>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</si>
  <si>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</si>
  <si>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</si>
  <si>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</si>
  <si>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</si>
  <si>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</si>
  <si>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</si>
  <si>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</si>
  <si>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</si>
  <si>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</si>
  <si>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</si>
  <si>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</si>
  <si>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</si>
  <si>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</si>
  <si>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</si>
  <si>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</si>
  <si>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</si>
  <si>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</si>
  <si>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</si>
  <si>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</si>
  <si>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</si>
  <si>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</si>
  <si>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</si>
  <si>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</si>
  <si>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</si>
  <si>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</si>
  <si>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</si>
  <si>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</si>
  <si>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</si>
  <si>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</si>
  <si>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</si>
  <si>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</si>
  <si>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</si>
  <si>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</si>
  <si>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</si>
  <si>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</si>
  <si>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</si>
  <si>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</si>
  <si>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</si>
  <si>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</si>
  <si>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</si>
  <si>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</si>
  <si>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</si>
  <si>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</si>
  <si>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</si>
  <si>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</si>
  <si>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</si>
  <si>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</si>
  <si>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</si>
  <si>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</si>
  <si>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</si>
  <si>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</si>
  <si>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</si>
  <si>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</si>
  <si>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</si>
  <si>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</si>
  <si>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</si>
  <si>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</si>
  <si>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</si>
  <si>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</si>
  <si>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</si>
  <si>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</si>
  <si>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</si>
  <si>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</si>
  <si>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</si>
  <si>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</si>
  <si>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</si>
  <si>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</si>
  <si>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</si>
  <si>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</si>
  <si>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</si>
  <si>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</si>
  <si>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</si>
  <si>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</si>
  <si>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</si>
  <si>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</si>
  <si>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</si>
  <si>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</si>
  <si>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</si>
  <si>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</si>
  <si>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</si>
  <si>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</si>
  <si>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</si>
  <si>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</si>
  <si>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</si>
  <si>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</si>
  <si>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</si>
  <si>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</si>
  <si>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</si>
  <si>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</si>
  <si>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</si>
  <si>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</si>
  <si>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</si>
  <si>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</si>
  <si>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</si>
  <si>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</si>
  <si>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</si>
  <si>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</si>
  <si>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</si>
  <si>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</si>
  <si>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</si>
  <si>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</si>
  <si>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</si>
  <si>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</si>
  <si>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</si>
  <si>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</si>
  <si>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</si>
  <si>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</si>
  <si>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</si>
  <si>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</si>
  <si>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</si>
  <si>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</si>
  <si>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</si>
  <si>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</si>
  <si>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</si>
  <si>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</si>
  <si>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</si>
  <si>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</si>
  <si>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</si>
  <si>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</si>
  <si>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</si>
  <si>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</si>
  <si>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</si>
  <si>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</si>
  <si>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</si>
  <si>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</si>
  <si>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</si>
  <si>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</si>
  <si>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</si>
  <si>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</si>
  <si>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</si>
  <si>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</si>
  <si>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</si>
  <si>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</si>
  <si>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</si>
  <si>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</si>
  <si>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</si>
  <si>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</si>
  <si>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</si>
  <si>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</si>
  <si>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</si>
  <si>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</si>
  <si>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</si>
  <si>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</si>
  <si>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</si>
  <si>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</si>
  <si>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</si>
  <si>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</si>
  <si>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</si>
  <si>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</si>
  <si>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</si>
  <si>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</si>
  <si>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</si>
  <si>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</si>
  <si>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</si>
  <si>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</si>
  <si>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</si>
  <si>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</si>
  <si>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</si>
  <si>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</si>
  <si>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</si>
  <si>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</si>
  <si>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</si>
  <si>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</si>
  <si>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</si>
  <si>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</si>
  <si>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</si>
  <si>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</si>
  <si>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</si>
  <si>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</si>
  <si>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</si>
  <si>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</si>
  <si>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</si>
  <si>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</si>
  <si>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</si>
  <si>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</si>
  <si>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</si>
  <si>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</si>
  <si>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</si>
  <si>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</si>
  <si>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</si>
  <si>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</si>
  <si>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</si>
  <si>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</si>
  <si>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</si>
  <si>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</si>
  <si>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</si>
  <si>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</si>
  <si>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</si>
  <si>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</si>
  <si>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</si>
  <si>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</si>
  <si>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</si>
  <si>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</si>
  <si>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</si>
  <si>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</si>
  <si>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</si>
  <si>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</si>
  <si>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</si>
  <si>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</si>
  <si>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</si>
  <si>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</si>
  <si>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</si>
  <si>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</si>
  <si>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</si>
  <si>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</si>
  <si>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</si>
  <si>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</si>
  <si>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</si>
  <si>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</si>
  <si>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</si>
  <si>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</si>
  <si>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</si>
  <si>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</si>
  <si>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</si>
  <si>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</si>
  <si>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</si>
  <si>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</si>
  <si>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</si>
  <si>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</si>
  <si>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</si>
  <si>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</si>
  <si>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</si>
  <si>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</si>
  <si>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</si>
  <si>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</si>
  <si>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</si>
  <si>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</si>
  <si>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</si>
  <si>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</si>
  <si>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</si>
  <si>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</si>
  <si>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</si>
  <si>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</si>
  <si>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</si>
  <si>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</si>
  <si>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</si>
  <si>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</si>
  <si>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</si>
  <si>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</si>
  <si>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</si>
  <si>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</si>
  <si>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</si>
  <si>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</si>
  <si>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</si>
  <si>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</si>
  <si>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</si>
  <si>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</si>
  <si>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</si>
  <si>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</si>
  <si>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</si>
  <si>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</si>
  <si>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</si>
  <si>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</si>
  <si>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</si>
  <si>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</si>
  <si>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</si>
  <si>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</si>
  <si>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</si>
  <si>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</si>
  <si>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</si>
  <si>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</si>
  <si>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</si>
  <si>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</si>
  <si>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</si>
  <si>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</si>
  <si>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</si>
  <si>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</si>
  <si>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</si>
  <si>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</si>
  <si>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</si>
  <si>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</si>
  <si>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</si>
  <si>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</si>
  <si>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</si>
  <si>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</si>
  <si>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</si>
  <si>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</si>
  <si>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</si>
  <si>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</si>
  <si>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</si>
  <si>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</si>
  <si>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</si>
  <si>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</si>
  <si>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</si>
  <si>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</si>
  <si>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</si>
  <si>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</si>
  <si>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</si>
  <si>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</si>
  <si>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</si>
  <si>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</si>
  <si>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</si>
  <si>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</si>
  <si>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</si>
  <si>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</si>
  <si>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</si>
  <si>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</si>
  <si>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</si>
  <si>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</si>
  <si>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</si>
  <si>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</si>
  <si>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</si>
  <si>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</si>
  <si>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</si>
  <si>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</si>
  <si>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</si>
  <si>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</si>
  <si>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</si>
  <si>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</si>
  <si>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</si>
  <si>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</si>
  <si>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</si>
  <si>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</si>
  <si>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</si>
  <si>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</si>
  <si>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</si>
  <si>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</si>
  <si>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</si>
  <si>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</si>
  <si>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</si>
  <si>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</si>
  <si>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</si>
  <si>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</si>
  <si>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</si>
  <si>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</si>
  <si>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</si>
  <si>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</si>
  <si>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</si>
  <si>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</si>
  <si>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</si>
  <si>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</si>
  <si>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</si>
  <si>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</si>
  <si>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</si>
  <si>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</si>
  <si>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</si>
  <si>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</si>
  <si>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</si>
  <si>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</si>
  <si>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</si>
  <si>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</si>
  <si>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</si>
  <si>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</si>
  <si>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</si>
  <si>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</si>
  <si>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</si>
  <si>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</si>
  <si>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</si>
  <si>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</si>
  <si>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</si>
  <si>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</si>
  <si>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</si>
  <si>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</si>
  <si>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</si>
  <si>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</si>
  <si>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</si>
  <si>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</si>
  <si>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</si>
  <si>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</si>
  <si>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</si>
  <si>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</si>
  <si>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</si>
  <si>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</si>
  <si>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</si>
  <si>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</si>
  <si>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</si>
  <si>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</si>
  <si>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</si>
  <si>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</si>
  <si>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</si>
  <si>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</si>
  <si>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</si>
  <si>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</si>
  <si>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</si>
  <si>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</si>
  <si>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</si>
  <si>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</si>
  <si>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</si>
  <si>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</si>
  <si>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</si>
  <si>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</si>
  <si>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</si>
  <si>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</si>
  <si>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</si>
  <si>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</si>
  <si>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</si>
  <si>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</si>
  <si>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</si>
  <si>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</si>
  <si>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</si>
  <si>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</si>
  <si>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</si>
  <si>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</si>
  <si>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</si>
  <si>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</si>
  <si>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</si>
  <si>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</si>
  <si>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</si>
  <si>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</si>
  <si>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</si>
  <si>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</si>
  <si>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</si>
  <si>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</si>
  <si>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</si>
  <si>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</si>
  <si>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</si>
  <si>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</si>
  <si>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</si>
  <si>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</si>
  <si>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</si>
  <si>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</si>
  <si>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</si>
  <si>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</si>
  <si>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</si>
  <si>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</si>
  <si>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</si>
  <si>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</si>
  <si>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</si>
  <si>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</si>
  <si>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</si>
  <si>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</si>
  <si>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</si>
  <si>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</si>
  <si>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</si>
  <si>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</si>
  <si>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</si>
  <si>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</si>
  <si>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</si>
  <si>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</si>
  <si>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</si>
  <si>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</si>
  <si>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</si>
  <si>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</si>
  <si>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</si>
  <si>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</si>
  <si>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</si>
  <si>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</si>
  <si>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</si>
  <si>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</si>
  <si>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</si>
  <si>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</si>
  <si>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</si>
  <si>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</si>
  <si>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</si>
  <si>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</si>
  <si>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</si>
  <si>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</si>
  <si>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</si>
  <si>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</si>
  <si>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</si>
  <si>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</si>
  <si>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</si>
  <si>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</si>
  <si>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</si>
  <si>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</si>
  <si>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</si>
  <si>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</si>
  <si>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</si>
  <si>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</si>
  <si>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</si>
  <si>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</si>
  <si>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</si>
  <si>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</si>
  <si>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</si>
  <si>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</si>
  <si>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</si>
  <si>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</si>
  <si>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</si>
  <si>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</si>
  <si>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</si>
  <si>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</si>
  <si>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</si>
  <si>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</si>
  <si>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</si>
  <si>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</si>
  <si>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</si>
  <si>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</si>
  <si>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</si>
  <si>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</si>
  <si>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</si>
  <si>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</si>
  <si>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</si>
  <si>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</si>
  <si>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</si>
  <si>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</si>
  <si>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</si>
  <si>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</si>
  <si>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</si>
  <si>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</si>
  <si>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</si>
  <si>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</si>
  <si>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</si>
  <si>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</si>
  <si>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</si>
  <si>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</si>
  <si>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</si>
  <si>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</si>
  <si>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</si>
  <si>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</si>
  <si>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</si>
  <si>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</si>
  <si>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</si>
  <si>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</si>
  <si>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</si>
  <si>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</si>
  <si>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</si>
  <si>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</si>
  <si>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</si>
  <si>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</si>
  <si>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</si>
  <si>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</si>
  <si>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</si>
  <si>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</si>
  <si>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</si>
  <si>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</si>
  <si>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</si>
  <si>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</si>
  <si>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</si>
  <si>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</si>
  <si>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</si>
  <si>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</si>
  <si>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</si>
  <si>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</si>
  <si>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</si>
  <si>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</si>
  <si>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</si>
  <si>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</si>
  <si>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</si>
  <si>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</si>
  <si>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</si>
  <si>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</si>
  <si>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</si>
  <si>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</si>
  <si>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</si>
  <si>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</si>
  <si>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</si>
  <si>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</si>
  <si>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</si>
  <si>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</si>
  <si>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</si>
  <si>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</si>
  <si>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</si>
  <si>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</si>
  <si>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</si>
  <si>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</si>
  <si>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</si>
  <si>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</si>
  <si>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</si>
  <si>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</si>
  <si>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</si>
  <si>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</si>
  <si>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</si>
  <si>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</si>
  <si>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</si>
  <si>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</si>
  <si>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</si>
  <si>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</si>
  <si>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</si>
  <si>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</si>
  <si>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</si>
  <si>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</si>
  <si>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</si>
  <si>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</si>
  <si>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</si>
  <si>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</si>
  <si>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</si>
  <si>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</si>
  <si>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</si>
  <si>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</si>
  <si>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</si>
  <si>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</si>
  <si>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</si>
  <si>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</si>
  <si>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</si>
  <si>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</si>
  <si>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</si>
  <si>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</si>
  <si>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</si>
  <si>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</si>
  <si>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</si>
  <si>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</si>
  <si>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</si>
  <si>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</si>
  <si>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</si>
  <si>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</si>
  <si>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</si>
  <si>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</si>
  <si>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</si>
  <si>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</si>
  <si>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</si>
  <si>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</si>
  <si>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</si>
  <si>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</si>
  <si>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</si>
  <si>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</si>
  <si>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</si>
  <si>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</si>
  <si>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</si>
  <si>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</si>
  <si>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</si>
  <si>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</si>
  <si>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</si>
  <si>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</si>
  <si>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</si>
  <si>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</si>
  <si>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</si>
  <si>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</si>
  <si>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</si>
  <si>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</si>
  <si>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</si>
  <si>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</si>
  <si>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</si>
  <si>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</si>
  <si>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</si>
  <si>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</si>
  <si>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</si>
  <si>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</si>
  <si>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</si>
  <si>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</si>
  <si>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</si>
  <si>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</si>
  <si>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</si>
  <si>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</si>
  <si>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</si>
  <si>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</si>
  <si>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</si>
  <si>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</si>
  <si>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</si>
  <si>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</si>
  <si>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</si>
  <si>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</si>
  <si>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</si>
  <si>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</si>
  <si>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</si>
  <si>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</si>
  <si>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</si>
  <si>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</si>
  <si>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</si>
  <si>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</si>
  <si>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</si>
  <si>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</si>
  <si>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</si>
  <si>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</si>
  <si>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</si>
  <si>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</si>
  <si>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</si>
  <si>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</si>
  <si>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</si>
  <si>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</si>
  <si>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</si>
  <si>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</si>
  <si>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</si>
  <si>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</si>
  <si>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</si>
  <si>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</si>
  <si>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</si>
  <si>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</si>
  <si>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</si>
  <si>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</si>
  <si>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</si>
  <si>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</si>
  <si>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</si>
  <si>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</si>
  <si>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</si>
  <si>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</si>
  <si>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</si>
  <si>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</si>
  <si>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</si>
  <si>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</si>
  <si>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</si>
  <si>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</si>
  <si>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</si>
  <si>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</si>
  <si>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</si>
  <si>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</si>
  <si>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</si>
  <si>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</si>
  <si>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</si>
  <si>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</si>
  <si>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</si>
  <si>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</si>
  <si>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</si>
  <si>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</si>
  <si>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</si>
  <si>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</si>
  <si>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</si>
  <si>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</si>
  <si>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</si>
  <si>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</si>
  <si>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</si>
  <si>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</si>
  <si>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</si>
  <si>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</si>
  <si>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</si>
  <si>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</si>
  <si>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</si>
  <si>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</si>
  <si>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</si>
  <si>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</si>
  <si>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</si>
  <si>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</si>
  <si>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</si>
  <si>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</si>
  <si>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</si>
  <si>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</si>
  <si>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</si>
  <si>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</si>
  <si>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</si>
  <si>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</si>
  <si>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</si>
  <si>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</si>
  <si>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</si>
  <si>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</si>
  <si>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</si>
  <si>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</si>
  <si>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</si>
  <si>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</si>
  <si>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</si>
  <si>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</si>
  <si>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</si>
  <si>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</si>
  <si>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</si>
  <si>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</si>
  <si>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</si>
  <si>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</si>
  <si>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</si>
  <si>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</si>
  <si>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</si>
  <si>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</si>
  <si>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</si>
  <si>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</si>
  <si>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</si>
  <si>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</si>
  <si>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</si>
  <si>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</si>
  <si>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</si>
  <si>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</si>
  <si>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</si>
  <si>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</si>
  <si>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</si>
  <si>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</si>
  <si>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</si>
  <si>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</si>
  <si>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</si>
  <si>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</si>
  <si>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</si>
  <si>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</si>
  <si>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</si>
  <si>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</si>
  <si>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</si>
  <si>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</si>
  <si>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</si>
  <si>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</si>
  <si>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</si>
  <si>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</si>
  <si>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</si>
  <si>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</si>
  <si>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</si>
  <si>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</si>
  <si>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</si>
  <si>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</si>
  <si>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</si>
  <si>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</si>
  <si>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</si>
  <si>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</si>
  <si>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</si>
  <si>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</si>
  <si>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</si>
  <si>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</si>
  <si>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</si>
  <si>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</si>
  <si>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</si>
  <si>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</si>
  <si>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</si>
  <si>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</si>
  <si>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</si>
  <si>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</si>
  <si>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</si>
  <si>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</si>
  <si>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</si>
  <si>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</si>
  <si>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</si>
  <si>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</si>
  <si>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</si>
  <si>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</si>
  <si>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</si>
  <si>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</si>
  <si>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</si>
  <si>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</si>
  <si>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</si>
  <si>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</si>
  <si>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</si>
  <si>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</si>
  <si>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</si>
  <si>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</si>
  <si>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</si>
  <si>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</si>
  <si>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</si>
  <si>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</si>
  <si>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</si>
  <si>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</si>
  <si>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</si>
  <si>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</si>
  <si>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</si>
  <si>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</si>
  <si>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</si>
  <si>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</si>
  <si>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</si>
  <si>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</si>
  <si>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</si>
  <si>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</si>
  <si>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</si>
  <si>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</si>
  <si>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</si>
  <si>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</si>
  <si>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</si>
  <si>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</si>
  <si>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</si>
  <si>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</si>
  <si>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</si>
  <si>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</si>
  <si>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</si>
  <si>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</si>
  <si>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</si>
  <si>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</si>
  <si>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</si>
  <si>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</si>
  <si>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</si>
  <si>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</si>
  <si>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</si>
  <si>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</si>
  <si>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</si>
  <si>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</si>
  <si>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</si>
  <si>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</si>
  <si>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</si>
  <si>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</si>
  <si>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</si>
  <si>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</si>
  <si>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</si>
  <si>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</si>
  <si>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</si>
  <si>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</si>
  <si>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</si>
  <si>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</si>
  <si>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</si>
  <si>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</si>
  <si>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</si>
  <si>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</si>
  <si>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</si>
  <si>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</si>
  <si>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</si>
  <si>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</si>
  <si>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</si>
  <si>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</si>
  <si>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</si>
  <si>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</si>
  <si>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</si>
  <si>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</si>
  <si>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</si>
  <si>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</si>
  <si>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</si>
  <si>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</si>
  <si>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</si>
  <si>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</si>
  <si>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</si>
  <si>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</si>
  <si>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</si>
  <si>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</si>
  <si>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</si>
  <si>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</si>
  <si>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</si>
  <si>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</si>
  <si>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</si>
  <si>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</si>
  <si>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</si>
  <si>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</si>
  <si>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</si>
  <si>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</si>
  <si>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</si>
  <si>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</si>
  <si>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</si>
  <si>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</si>
  <si>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</si>
  <si>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</si>
  <si>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</si>
  <si>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</si>
  <si>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</si>
  <si>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</si>
  <si>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</si>
  <si>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</si>
  <si>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</si>
  <si>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</si>
  <si>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</si>
  <si>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</si>
  <si>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</si>
  <si>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</si>
  <si>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</si>
  <si>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</si>
  <si>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</si>
  <si>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</si>
  <si>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</si>
  <si>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</si>
  <si>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</si>
  <si>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</si>
  <si>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</si>
  <si>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</si>
  <si>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</si>
  <si>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</si>
  <si>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</si>
  <si>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</si>
  <si>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</si>
  <si>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</si>
  <si>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</si>
  <si>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</si>
  <si>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</si>
  <si>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</si>
  <si>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</si>
  <si>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</si>
  <si>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</si>
  <si>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</si>
  <si>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</si>
  <si>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</si>
  <si>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</si>
  <si>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</si>
  <si>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</si>
  <si>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</si>
  <si>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</si>
  <si>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</si>
  <si>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</si>
  <si>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</si>
  <si>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</si>
  <si>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</si>
  <si>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</si>
  <si>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</si>
  <si>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</si>
  <si>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</si>
  <si>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</si>
  <si>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</si>
  <si>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</si>
  <si>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</si>
  <si>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</si>
  <si>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</si>
  <si>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</si>
  <si>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</si>
  <si>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</si>
  <si>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</si>
  <si>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</si>
  <si>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</si>
  <si>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</si>
  <si>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</si>
  <si>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</si>
  <si>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</si>
  <si>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</si>
  <si>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</si>
  <si>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</si>
  <si>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</si>
  <si>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</si>
  <si>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</si>
  <si>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</si>
  <si>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</si>
  <si>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</si>
  <si>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</si>
  <si>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</si>
  <si>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</si>
  <si>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</si>
  <si>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</si>
  <si>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</si>
  <si>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</si>
  <si>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</si>
  <si>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</si>
  <si>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</si>
  <si>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</si>
  <si>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</si>
  <si>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</si>
  <si>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</si>
  <si>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</si>
  <si>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</si>
  <si>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</si>
  <si>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</si>
  <si>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</si>
  <si>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</si>
  <si>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</si>
  <si>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</si>
  <si>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</si>
  <si>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</si>
  <si>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</si>
  <si>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</si>
  <si>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</si>
  <si>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</si>
  <si>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</si>
  <si>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</si>
  <si>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</si>
  <si>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</si>
  <si>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</si>
  <si>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</si>
  <si>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</si>
  <si>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</si>
  <si>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</si>
  <si>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</si>
  <si>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</si>
  <si>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</si>
  <si>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</si>
  <si>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</si>
  <si>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</si>
  <si>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</si>
  <si>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</si>
  <si>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</si>
  <si>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</si>
  <si>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</si>
  <si>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</si>
  <si>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</si>
  <si>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</si>
  <si>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</si>
  <si>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</si>
  <si>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</si>
  <si>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</si>
  <si>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</si>
  <si>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</si>
  <si>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</si>
  <si>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</si>
  <si>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</si>
  <si>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</si>
  <si>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</si>
  <si>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</si>
  <si>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</si>
  <si>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</si>
  <si>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</si>
  <si>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</si>
  <si>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</si>
  <si>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</si>
  <si>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</si>
  <si>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</si>
  <si>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</si>
  <si>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</si>
  <si>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</si>
  <si>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</si>
  <si>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</si>
  <si>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</si>
  <si>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</si>
  <si>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</si>
  <si>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</si>
  <si>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</si>
  <si>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</si>
  <si>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</si>
  <si>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</si>
  <si>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</si>
  <si>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</si>
  <si>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</si>
  <si>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</si>
  <si>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</si>
  <si>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</si>
  <si>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</si>
  <si>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</si>
  <si>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</si>
  <si>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</si>
  <si>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</si>
  <si>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</si>
  <si>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</si>
  <si>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</si>
  <si>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</si>
  <si>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</si>
  <si>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</si>
  <si>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</si>
  <si>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</si>
  <si>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</si>
  <si>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</si>
  <si>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</si>
  <si>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</si>
  <si>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</si>
  <si>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</si>
  <si>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</si>
  <si>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</si>
  <si>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</si>
  <si>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</si>
  <si>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</si>
  <si>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</si>
  <si>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</si>
  <si>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</si>
  <si>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</si>
  <si>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</si>
  <si>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</si>
  <si>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</si>
  <si>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</si>
  <si>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</si>
  <si>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</si>
  <si>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</si>
  <si>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</si>
  <si>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</si>
  <si>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</si>
  <si>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</si>
  <si>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</si>
  <si>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</si>
  <si>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</si>
  <si>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</si>
  <si>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</si>
  <si>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</si>
  <si>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</si>
  <si>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</si>
  <si>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</si>
  <si>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</si>
  <si>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</si>
  <si>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</si>
  <si>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</si>
  <si>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</si>
  <si>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</si>
  <si>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</si>
  <si>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</si>
  <si>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</si>
  <si>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</si>
  <si>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</si>
  <si>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</si>
  <si>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</si>
  <si>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</si>
  <si>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</si>
  <si>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</si>
  <si>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</si>
  <si>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</si>
  <si>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</si>
  <si>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</si>
  <si>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</si>
  <si>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</si>
  <si>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</si>
  <si>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</si>
  <si>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</si>
  <si>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</si>
  <si>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</si>
  <si>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</si>
  <si>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</si>
  <si>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</si>
  <si>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</si>
  <si>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</si>
  <si>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</si>
  <si>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</si>
  <si>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</si>
  <si>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</si>
  <si>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</si>
  <si>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</si>
  <si>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</si>
  <si>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</si>
  <si>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</si>
  <si>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</si>
  <si>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</si>
  <si>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</si>
  <si>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</si>
  <si>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</si>
  <si>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</si>
  <si>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</si>
  <si>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</si>
  <si>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</si>
  <si>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</si>
  <si>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</si>
  <si>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</si>
  <si>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</si>
  <si>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</si>
  <si>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</si>
  <si>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</si>
  <si>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</si>
  <si>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</si>
  <si>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</si>
  <si>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</si>
  <si>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</si>
  <si>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</si>
  <si>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</si>
  <si>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</si>
  <si>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</si>
  <si>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</si>
  <si>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</si>
  <si>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</si>
  <si>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</si>
  <si>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</si>
  <si>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</si>
  <si>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</si>
  <si>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</si>
  <si>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</si>
  <si>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</si>
  <si>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</si>
  <si>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</si>
  <si>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</si>
  <si>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</si>
  <si>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</si>
  <si>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</si>
  <si>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</si>
  <si>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</si>
  <si>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</si>
  <si>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</si>
  <si>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</si>
  <si>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</si>
  <si>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</si>
  <si>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</si>
  <si>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</si>
  <si>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</si>
  <si>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</si>
  <si>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</si>
  <si>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</si>
  <si>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</si>
  <si>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</si>
  <si>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</si>
  <si>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</si>
  <si>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</si>
  <si>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</si>
  <si>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</si>
  <si>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</si>
  <si>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</si>
  <si>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</si>
  <si>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</si>
  <si>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</si>
  <si>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</si>
  <si>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</si>
  <si>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</si>
  <si>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</si>
  <si>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</si>
  <si>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</si>
  <si>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</si>
  <si>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</si>
  <si>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</si>
  <si>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</si>
  <si>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</si>
  <si>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</si>
  <si>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</si>
  <si>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</si>
  <si>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</si>
  <si>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</si>
  <si>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</si>
  <si>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</si>
  <si>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</si>
  <si>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</si>
  <si>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</si>
  <si>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</si>
  <si>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</si>
  <si>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</si>
  <si>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</si>
  <si>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</si>
  <si>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</si>
  <si>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</si>
  <si>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</si>
  <si>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</si>
  <si>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</si>
  <si>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</si>
  <si>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</si>
  <si>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</si>
  <si>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</si>
  <si>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</si>
  <si>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</si>
  <si>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</si>
  <si>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</si>
  <si>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</si>
  <si>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</si>
  <si>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</si>
  <si>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</si>
  <si>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</si>
  <si>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</si>
  <si>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</si>
  <si>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</si>
  <si>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</si>
  <si>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</si>
  <si>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</si>
  <si>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</si>
  <si>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</si>
  <si>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</si>
  <si>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</si>
  <si>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</si>
  <si>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</si>
  <si>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</si>
  <si>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</si>
  <si>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</si>
  <si>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</si>
  <si>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</si>
  <si>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</si>
  <si>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</si>
  <si>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</si>
  <si>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</si>
  <si>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</si>
  <si>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</si>
  <si>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</si>
  <si>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</si>
  <si>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</si>
  <si>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</si>
  <si>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</si>
  <si>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</si>
  <si>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</si>
  <si>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</si>
  <si>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</si>
  <si>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</si>
  <si>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</si>
  <si>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</si>
  <si>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</si>
  <si>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</si>
  <si>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</si>
  <si>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</si>
  <si>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</si>
  <si>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</si>
  <si>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</si>
  <si>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</si>
  <si>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</si>
  <si>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</si>
  <si>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</si>
  <si>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</si>
  <si>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</si>
  <si>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</si>
  <si>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</si>
  <si>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</si>
  <si>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</si>
  <si>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</si>
  <si>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</si>
  <si>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</si>
  <si>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</si>
  <si>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</si>
  <si>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</si>
  <si>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</si>
  <si>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</si>
  <si>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</si>
  <si>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</si>
  <si>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</si>
  <si>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</si>
  <si>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</si>
  <si>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</si>
  <si>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</si>
  <si>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</si>
  <si>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</si>
  <si>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</si>
  <si>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</si>
  <si>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</si>
  <si>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</si>
  <si>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</si>
  <si>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</si>
  <si>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</si>
  <si>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</si>
  <si>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</si>
  <si>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</si>
  <si>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</si>
  <si>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</si>
  <si>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</si>
  <si>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</si>
  <si>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</si>
  <si>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</si>
  <si>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</si>
  <si>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</si>
  <si>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</si>
  <si>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</si>
  <si>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</si>
  <si>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</si>
  <si>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</si>
  <si>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</si>
  <si>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</si>
  <si>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</si>
  <si>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</si>
  <si>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</si>
  <si>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</si>
  <si>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</si>
  <si>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</si>
  <si>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</si>
  <si>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</si>
  <si>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</si>
  <si>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</si>
  <si>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</si>
  <si>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</si>
  <si>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</si>
  <si>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</si>
  <si>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</si>
  <si>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</si>
  <si>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</si>
  <si>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</si>
  <si>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</si>
  <si>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</si>
  <si>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</si>
  <si>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</si>
  <si>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</si>
  <si>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</si>
  <si>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</si>
  <si>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</si>
  <si>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</si>
  <si>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</si>
  <si>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</si>
  <si>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</si>
  <si>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</si>
  <si>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</si>
  <si>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</si>
  <si>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</si>
  <si>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</si>
  <si>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</si>
  <si>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</si>
  <si>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</si>
  <si>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</si>
  <si>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</si>
  <si>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</si>
  <si>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</si>
  <si>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</si>
  <si>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</si>
  <si>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</si>
  <si>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</si>
  <si>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</si>
  <si>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</si>
  <si>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</si>
  <si>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</si>
  <si>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</si>
  <si>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</si>
  <si>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</si>
  <si>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</si>
  <si>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</si>
  <si>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</si>
  <si>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</si>
  <si>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</si>
  <si>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</si>
  <si>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</si>
  <si>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</si>
  <si>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</si>
  <si>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</si>
  <si>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</si>
  <si>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</si>
  <si>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</si>
  <si>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</si>
  <si>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</si>
  <si>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</si>
  <si>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</si>
  <si>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</si>
  <si>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</si>
  <si>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</si>
  <si>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</si>
  <si>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</si>
  <si>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</si>
  <si>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</si>
  <si>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</si>
  <si>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</si>
  <si>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</si>
  <si>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</si>
  <si>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</si>
  <si>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</si>
  <si>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</si>
  <si>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</si>
  <si>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</si>
  <si>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</si>
  <si>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</si>
  <si>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</si>
  <si>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</si>
  <si>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</si>
  <si>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</si>
  <si>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</si>
  <si>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</si>
  <si>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</si>
  <si>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</si>
  <si>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</si>
  <si>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</si>
  <si>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</si>
  <si>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</si>
  <si>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</si>
  <si>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</si>
  <si>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</si>
  <si>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</si>
  <si>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</si>
  <si>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</si>
  <si>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</si>
  <si>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</si>
  <si>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</si>
  <si>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</si>
  <si>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</si>
  <si>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</si>
  <si>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</si>
  <si>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</si>
  <si>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</si>
  <si>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</si>
  <si>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</si>
  <si>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</si>
  <si>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</si>
  <si>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</si>
  <si>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</si>
  <si>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</si>
  <si>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</si>
  <si>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</si>
  <si>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</si>
  <si>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</si>
  <si>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</si>
  <si>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</si>
  <si>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</si>
  <si>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</si>
  <si>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</si>
  <si>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</si>
  <si>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</si>
  <si>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</si>
  <si>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</si>
  <si>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</si>
  <si>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</si>
  <si>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</si>
  <si>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</si>
  <si>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</si>
  <si>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</si>
  <si>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</si>
  <si>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</si>
  <si>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</si>
  <si>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</si>
  <si>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</si>
  <si>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</si>
  <si>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</si>
  <si>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</si>
  <si>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</si>
  <si>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</si>
  <si>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</si>
  <si>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</si>
  <si>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</si>
  <si>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</si>
  <si>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</si>
  <si>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</si>
  <si>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</si>
  <si>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</si>
  <si>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</si>
  <si>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</si>
  <si>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</si>
  <si>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</si>
  <si>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</si>
  <si>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</si>
  <si>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</si>
  <si>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</si>
  <si>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</si>
  <si>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</si>
  <si>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</si>
  <si>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</si>
  <si>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</si>
  <si>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</si>
  <si>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</si>
  <si>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</si>
  <si>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</si>
  <si>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</si>
  <si>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</si>
  <si>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</si>
  <si>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</si>
  <si>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</si>
  <si>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</si>
  <si>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</si>
  <si>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</si>
  <si>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</si>
  <si>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</si>
  <si>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</si>
  <si>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</si>
  <si>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</si>
  <si>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</si>
  <si>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</si>
  <si>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</si>
  <si>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</si>
  <si>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</si>
  <si>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</si>
  <si>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</si>
  <si>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</si>
  <si>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</si>
  <si>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</si>
  <si>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</si>
  <si>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</si>
  <si>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</si>
  <si>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</si>
  <si>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</si>
  <si>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</si>
  <si>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</si>
  <si>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</si>
  <si>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</si>
  <si>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</si>
  <si>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</si>
  <si>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</si>
  <si>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</si>
  <si>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</si>
  <si>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</si>
  <si>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</si>
  <si>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</si>
  <si>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</si>
  <si>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</si>
  <si>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</si>
  <si>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</si>
  <si>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</si>
  <si>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</si>
  <si>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</si>
  <si>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</si>
  <si>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</si>
  <si>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</si>
  <si>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</si>
  <si>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</si>
  <si>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</si>
  <si>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</si>
  <si>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</si>
  <si>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</si>
  <si>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</si>
  <si>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</si>
  <si>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</si>
  <si>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</si>
  <si>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</si>
  <si>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</si>
  <si>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</si>
  <si>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</si>
  <si>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</si>
  <si>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</si>
  <si>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</si>
  <si>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</si>
  <si>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</si>
  <si>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</si>
  <si>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</si>
  <si>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</si>
  <si>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</si>
  <si>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</si>
  <si>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</si>
  <si>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</si>
  <si>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</si>
  <si>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</si>
  <si>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</si>
  <si>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</si>
  <si>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</si>
  <si>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</si>
  <si>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</si>
  <si>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</si>
  <si>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</si>
  <si>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</si>
  <si>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</si>
  <si>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</si>
  <si>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</si>
  <si>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</si>
  <si>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</si>
  <si>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</si>
  <si>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</si>
  <si>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</si>
  <si>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</si>
  <si>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</si>
  <si>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</si>
  <si>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</si>
  <si>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</si>
  <si>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</si>
  <si>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</si>
  <si>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</si>
  <si>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</si>
  <si>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</si>
  <si>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</si>
  <si>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</si>
  <si>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</si>
  <si>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</si>
  <si>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</si>
  <si>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</si>
  <si>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</si>
  <si>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</si>
  <si>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</si>
  <si>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</si>
  <si>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</si>
  <si>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</si>
  <si>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</si>
  <si>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</si>
  <si>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</si>
  <si>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</si>
  <si>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</si>
  <si>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</si>
  <si>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</si>
  <si>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</si>
  <si>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</si>
  <si>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</si>
  <si>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</si>
  <si>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</si>
  <si>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</si>
  <si>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</si>
  <si>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</si>
  <si>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</si>
  <si>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</si>
  <si>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</si>
  <si>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</si>
  <si>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</si>
  <si>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</si>
  <si>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</si>
  <si>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</si>
  <si>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</si>
  <si>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</si>
  <si>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</si>
  <si>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</si>
  <si>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</si>
  <si>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</si>
  <si>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</si>
  <si>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</si>
  <si>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</si>
  <si>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</si>
  <si>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</si>
  <si>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</si>
  <si>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</si>
  <si>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</si>
  <si>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</si>
  <si>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</si>
  <si>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</si>
  <si>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</si>
  <si>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</si>
  <si>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</si>
  <si>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</si>
  <si>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</si>
  <si>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</si>
  <si>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</si>
  <si>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</si>
  <si>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</si>
  <si>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</si>
  <si>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</si>
  <si>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</si>
  <si>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</si>
  <si>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</si>
  <si>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</si>
  <si>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</si>
  <si>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</si>
  <si>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</si>
  <si>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</si>
  <si>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</si>
  <si>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</si>
  <si>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</si>
  <si>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</si>
  <si>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</si>
  <si>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</si>
  <si>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</si>
  <si>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</si>
  <si>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</si>
  <si>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</si>
  <si>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</si>
  <si>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</si>
  <si>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</si>
  <si>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</si>
  <si>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</si>
  <si>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</si>
  <si>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</si>
  <si>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</si>
  <si>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</si>
  <si>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</si>
  <si>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</si>
  <si>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</si>
  <si>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</si>
  <si>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</si>
  <si>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</si>
  <si>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</si>
  <si>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</si>
  <si>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</si>
  <si>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</si>
  <si>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</si>
  <si>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</si>
  <si>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</si>
  <si>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</si>
  <si>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</si>
  <si>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</si>
  <si>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</si>
  <si>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</si>
  <si>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</si>
  <si>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</si>
  <si>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</si>
  <si>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</si>
  <si>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</si>
  <si>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</si>
  <si>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</si>
  <si>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</si>
  <si>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</si>
  <si>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</si>
  <si>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</si>
  <si>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</si>
  <si>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</si>
  <si>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</si>
  <si>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</si>
  <si>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</si>
  <si>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</si>
  <si>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</si>
  <si>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</si>
  <si>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</si>
  <si>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</si>
  <si>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</si>
  <si>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</si>
  <si>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</si>
  <si>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</si>
  <si>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</si>
  <si>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</si>
  <si>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</si>
  <si>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</si>
  <si>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</si>
  <si>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</si>
  <si>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</si>
  <si>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</si>
  <si>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</si>
  <si>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</si>
  <si>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</si>
  <si>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</si>
  <si>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</si>
  <si>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</si>
  <si>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</si>
  <si>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</si>
  <si>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</si>
  <si>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</si>
  <si>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</si>
  <si>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</si>
  <si>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</si>
  <si>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</si>
  <si>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</si>
  <si>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</si>
  <si>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</si>
  <si>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</si>
  <si>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</si>
  <si>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</si>
  <si>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</si>
  <si>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</si>
  <si>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</si>
  <si>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</si>
  <si>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</si>
  <si>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</si>
  <si>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</si>
  <si>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</si>
  <si>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</si>
  <si>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</si>
  <si>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</si>
  <si>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</si>
  <si>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</si>
  <si>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</si>
  <si>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</si>
  <si>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</si>
  <si>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</si>
  <si>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</si>
  <si>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</si>
  <si>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</si>
  <si>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</si>
  <si>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</si>
  <si>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</si>
  <si>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</si>
  <si>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</si>
  <si>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</si>
  <si>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</si>
  <si>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</si>
  <si>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</si>
  <si>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</si>
  <si>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</si>
  <si>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</si>
  <si>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</si>
  <si>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</si>
  <si>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</si>
  <si>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</si>
  <si>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</si>
  <si>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</si>
  <si>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</si>
  <si>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</si>
  <si>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</si>
  <si>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</si>
  <si>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</si>
  <si>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</si>
  <si>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</si>
  <si>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</si>
  <si>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</si>
  <si>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</si>
  <si>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</si>
  <si>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</si>
  <si>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</si>
  <si>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</si>
  <si>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</si>
  <si>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</si>
  <si>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</si>
  <si>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</si>
  <si>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</si>
  <si>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</si>
  <si>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</si>
  <si>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</si>
  <si>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</si>
  <si>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</si>
  <si>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</si>
  <si>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</si>
  <si>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</si>
  <si>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</si>
  <si>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</si>
  <si>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</si>
  <si>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</si>
  <si>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</si>
  <si>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</si>
  <si>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</si>
  <si>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</si>
  <si>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</si>
  <si>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</si>
  <si>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</si>
  <si>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</si>
  <si>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</si>
  <si>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</si>
  <si>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</si>
  <si>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</si>
  <si>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</si>
  <si>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</si>
  <si>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</si>
  <si>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</si>
  <si>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</si>
  <si>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</si>
  <si>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</si>
  <si>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</si>
  <si>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</si>
  <si>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</si>
  <si>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</si>
  <si>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</si>
  <si>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</si>
  <si>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</si>
  <si>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</si>
  <si>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</si>
  <si>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</si>
  <si>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</si>
  <si>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</si>
  <si>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</si>
  <si>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</si>
  <si>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</si>
  <si>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</si>
  <si>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</si>
  <si>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</si>
  <si>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</si>
  <si>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</si>
  <si>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</si>
  <si>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</si>
  <si>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</si>
  <si>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</si>
  <si>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</si>
  <si>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</si>
  <si>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</si>
  <si>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</si>
  <si>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</si>
  <si>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</si>
  <si>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</si>
  <si>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</si>
  <si>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</si>
  <si>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</si>
  <si>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</si>
  <si>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</si>
  <si>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</si>
  <si>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</si>
  <si>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</si>
  <si>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</si>
  <si>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</si>
  <si>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</si>
  <si>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</si>
  <si>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</si>
  <si>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</si>
  <si>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</si>
  <si>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</si>
  <si>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</si>
  <si>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</si>
  <si>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</si>
  <si>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</si>
  <si>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</si>
  <si>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</si>
  <si>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</si>
  <si>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</si>
  <si>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</si>
  <si>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</si>
  <si>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</si>
  <si>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</si>
  <si>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</si>
  <si>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</si>
  <si>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</si>
  <si>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</si>
  <si>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</si>
  <si>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</si>
  <si>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</si>
  <si>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</si>
  <si>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</si>
  <si>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</si>
  <si>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</si>
  <si>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</si>
  <si>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</si>
  <si>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</si>
  <si>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</si>
  <si>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</si>
  <si>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</si>
  <si>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</si>
  <si>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</si>
  <si>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</si>
  <si>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</si>
  <si>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</si>
  <si>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</si>
  <si>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</si>
  <si>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</si>
  <si>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</si>
  <si>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</si>
  <si>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</si>
  <si>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</si>
  <si>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</si>
  <si>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</si>
  <si>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</si>
  <si>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</si>
  <si>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</si>
  <si>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</si>
  <si>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</si>
  <si>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</si>
  <si>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</si>
  <si>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</si>
  <si>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</si>
  <si>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</si>
  <si>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</si>
  <si>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</si>
  <si>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</si>
  <si>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</si>
  <si>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</si>
  <si>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</si>
  <si>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</si>
  <si>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</si>
  <si>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</si>
  <si>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</si>
  <si>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</si>
  <si>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</si>
  <si>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</si>
  <si>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</si>
  <si>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</si>
  <si>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</si>
  <si>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</si>
  <si>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</si>
  <si>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</si>
  <si>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</si>
  <si>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</si>
  <si>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</si>
  <si>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</si>
  <si>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</si>
  <si>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</si>
  <si>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</si>
  <si>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</si>
  <si>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</si>
  <si>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</si>
  <si>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</si>
  <si>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</si>
  <si>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</si>
  <si>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</si>
  <si>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</si>
  <si>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</si>
  <si>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</si>
  <si>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</si>
  <si>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</si>
  <si>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</si>
  <si>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</si>
  <si>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</si>
  <si>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</si>
  <si>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</si>
  <si>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</si>
  <si>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</si>
  <si>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</si>
  <si>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</si>
  <si>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</si>
  <si>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</si>
  <si>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</si>
  <si>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</si>
  <si>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</si>
  <si>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</si>
  <si>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</si>
  <si>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</si>
  <si>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</si>
  <si>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</si>
  <si>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</si>
  <si>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</si>
  <si>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</si>
  <si>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</si>
  <si>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</si>
  <si>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</si>
  <si>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</si>
  <si>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</si>
  <si>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</si>
  <si>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</si>
  <si>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</si>
  <si>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</si>
  <si>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</si>
  <si>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</si>
  <si>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</si>
  <si>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</si>
  <si>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</si>
  <si>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</si>
  <si>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</si>
  <si>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</si>
  <si>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</si>
  <si>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</si>
  <si>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</si>
  <si>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</si>
  <si>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</si>
  <si>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</si>
  <si>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</si>
  <si>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</si>
  <si>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</si>
  <si>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</si>
  <si>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</si>
  <si>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</si>
  <si>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</si>
  <si>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</si>
  <si>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</si>
  <si>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</si>
  <si>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</si>
  <si>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</si>
  <si>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</si>
  <si>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</si>
  <si>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</si>
  <si>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</si>
  <si>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</si>
  <si>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</si>
  <si>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</si>
  <si>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</si>
  <si>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</si>
  <si>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</si>
  <si>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</si>
  <si>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</si>
  <si>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</si>
  <si>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</si>
  <si>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</si>
  <si>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</si>
  <si>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</si>
  <si>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</si>
  <si>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</si>
  <si>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</si>
  <si>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</si>
  <si>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</si>
  <si>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</si>
  <si>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</si>
  <si>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</si>
  <si>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</si>
  <si>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</si>
  <si>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</si>
  <si>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</si>
  <si>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</si>
  <si>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</si>
  <si>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</si>
  <si>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</si>
  <si>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</si>
  <si>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</si>
  <si>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</si>
  <si>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</si>
  <si>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</si>
  <si>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</si>
  <si>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</si>
  <si>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</si>
  <si>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</si>
  <si>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</si>
  <si>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</si>
  <si>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</si>
  <si>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</si>
  <si>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</si>
  <si>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</si>
  <si>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</si>
  <si>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</si>
  <si>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</si>
  <si>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</si>
  <si>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</si>
  <si>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</si>
  <si>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</si>
  <si>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</si>
  <si>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</si>
  <si>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</si>
  <si>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</si>
  <si>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</si>
  <si>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</si>
  <si>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</si>
  <si>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</si>
  <si>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</si>
  <si>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</si>
  <si>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</si>
  <si>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</si>
  <si>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</si>
  <si>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</si>
  <si>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</si>
  <si>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</si>
  <si>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</si>
  <si>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</si>
  <si>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</si>
  <si>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</si>
  <si>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</si>
  <si>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</si>
  <si>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</si>
  <si>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</si>
  <si>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</si>
  <si>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</si>
  <si>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</si>
  <si>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</si>
  <si>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</si>
  <si>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</si>
  <si>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</si>
  <si>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</si>
  <si>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</si>
  <si>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</si>
  <si>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</si>
  <si>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</si>
  <si>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</si>
  <si>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</si>
  <si>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</si>
  <si>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</si>
  <si>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</si>
  <si>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</si>
  <si>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</si>
  <si>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</si>
  <si>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</si>
  <si>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</si>
  <si>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</si>
  <si>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</si>
  <si>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</si>
  <si>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</si>
  <si>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</si>
  <si>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</si>
  <si>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</si>
  <si>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</si>
  <si>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</si>
  <si>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</si>
  <si>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</si>
  <si>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</si>
  <si>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</si>
  <si>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</si>
  <si>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</si>
  <si>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</si>
  <si>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</si>
  <si>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</si>
  <si>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</si>
  <si>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</si>
  <si>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</si>
  <si>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</si>
  <si>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</si>
  <si>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</si>
  <si>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</si>
  <si>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</si>
  <si>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</si>
  <si>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</si>
  <si>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</si>
  <si>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</si>
  <si>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</si>
  <si>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</si>
  <si>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</si>
  <si>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</si>
  <si>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</si>
  <si>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</si>
  <si>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</si>
  <si>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</si>
  <si>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</si>
  <si>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</si>
  <si>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</si>
  <si>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</si>
  <si>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</si>
  <si>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</si>
  <si>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</si>
  <si>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</si>
  <si>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</si>
  <si>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</si>
  <si>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</si>
  <si>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</si>
  <si>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</si>
  <si>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</si>
  <si>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</si>
  <si>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</si>
  <si>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</si>
  <si>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</si>
  <si>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</si>
  <si>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</si>
  <si>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</si>
  <si>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</si>
  <si>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</si>
  <si>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</si>
  <si>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</si>
  <si>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</si>
  <si>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</si>
  <si>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</si>
  <si>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</si>
  <si>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</si>
  <si>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</si>
  <si>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</si>
  <si>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</si>
  <si>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</si>
  <si>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</si>
  <si>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</si>
  <si>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</si>
  <si>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</si>
  <si>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</si>
  <si>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</si>
  <si>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</si>
  <si>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</si>
  <si>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</si>
  <si>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</si>
  <si>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</si>
  <si>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</si>
  <si>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</si>
  <si>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</si>
  <si>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</si>
  <si>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</si>
  <si>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</si>
  <si>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</si>
  <si>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</si>
  <si>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</si>
  <si>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</si>
  <si>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</si>
  <si>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</si>
  <si>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</si>
  <si>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</si>
  <si>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</si>
  <si>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</si>
  <si>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</si>
  <si>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</si>
  <si>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</si>
  <si>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</si>
  <si>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</si>
  <si>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</si>
  <si>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</si>
  <si>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</si>
  <si>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</si>
  <si>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</si>
  <si>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</si>
  <si>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</si>
  <si>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</si>
  <si>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</si>
  <si>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</si>
  <si>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</si>
  <si>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</si>
  <si>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</si>
  <si>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</si>
  <si>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</si>
  <si>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</si>
  <si>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</si>
  <si>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</si>
  <si>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</si>
  <si>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</si>
  <si>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</si>
  <si>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</si>
  <si>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</si>
  <si>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</si>
  <si>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</si>
  <si>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</si>
  <si>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</si>
  <si>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</si>
  <si>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</si>
  <si>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</si>
  <si>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</si>
  <si>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</si>
  <si>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</si>
  <si>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</si>
  <si>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</si>
  <si>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</si>
  <si>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</si>
  <si>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</si>
  <si>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</si>
  <si>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</si>
  <si>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</si>
  <si>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</si>
  <si>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</si>
  <si>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</si>
  <si>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</si>
  <si>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</si>
  <si>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</si>
  <si>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</si>
  <si>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</si>
  <si>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</si>
  <si>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</si>
  <si>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</si>
  <si>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</si>
  <si>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</si>
  <si>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</si>
  <si>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</si>
  <si>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</si>
  <si>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</si>
  <si>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</si>
  <si>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</si>
  <si>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</si>
  <si>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</si>
  <si>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</si>
  <si>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</si>
  <si>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</si>
  <si>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</si>
  <si>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</si>
  <si>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</si>
  <si>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</si>
  <si>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</si>
  <si>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</si>
  <si>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</si>
  <si>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</si>
  <si>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</si>
  <si>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</si>
  <si>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</si>
  <si>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</si>
  <si>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</si>
  <si>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</si>
  <si>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</si>
  <si>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</si>
  <si>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</si>
  <si>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</si>
  <si>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</si>
  <si>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</si>
  <si>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</si>
  <si>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</si>
  <si>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</si>
  <si>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</si>
  <si>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</si>
  <si>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</si>
  <si>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</si>
  <si>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</si>
  <si>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</si>
  <si>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</si>
  <si>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</si>
  <si>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</si>
  <si>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</si>
  <si>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</si>
  <si>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</si>
  <si>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</si>
  <si>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</si>
  <si>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</si>
  <si>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</si>
  <si>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</si>
  <si>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</si>
  <si>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</si>
  <si>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</si>
  <si>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</si>
  <si>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</si>
  <si>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</si>
  <si>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</si>
  <si>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</si>
  <si>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</si>
  <si>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</si>
  <si>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</si>
  <si>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</si>
  <si>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</si>
  <si>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</si>
  <si>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</si>
  <si>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</si>
  <si>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</si>
  <si>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</si>
  <si>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</si>
  <si>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</si>
  <si>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</si>
  <si>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</si>
  <si>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</si>
  <si>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</si>
  <si>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</si>
  <si>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</si>
  <si>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</si>
  <si>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</si>
  <si>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</si>
  <si>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</si>
  <si>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</si>
  <si>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</si>
  <si>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</si>
  <si>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</si>
  <si>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</si>
  <si>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</si>
  <si>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</si>
  <si>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</si>
  <si>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</si>
  <si>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</si>
  <si>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</si>
  <si>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</si>
  <si>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</si>
  <si>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</si>
  <si>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</si>
  <si>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</si>
  <si>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</si>
  <si>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</si>
  <si>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</si>
  <si>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</si>
  <si>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</si>
  <si>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</si>
  <si>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</si>
  <si>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</si>
  <si>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</si>
  <si>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</si>
  <si>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</si>
  <si>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</si>
  <si>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</si>
  <si>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</si>
  <si>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</si>
  <si>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</si>
  <si>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</si>
  <si>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</si>
  <si>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</si>
  <si>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</si>
  <si>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</si>
  <si>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</si>
  <si>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</si>
  <si>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</si>
  <si>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</si>
  <si>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</si>
  <si>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</si>
  <si>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</si>
  <si>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</si>
  <si>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</si>
  <si>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</si>
  <si>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</si>
  <si>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</si>
  <si>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</si>
  <si>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</si>
  <si>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</si>
  <si>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</si>
  <si>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</si>
  <si>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</si>
  <si>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</si>
  <si>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</si>
  <si>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</si>
  <si>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</si>
  <si>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</si>
  <si>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</si>
  <si>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</si>
  <si>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</si>
  <si>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</si>
  <si>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</si>
  <si>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</si>
  <si>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</si>
  <si>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</si>
  <si>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</si>
  <si>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</si>
  <si>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</si>
  <si>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</si>
  <si>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</si>
  <si>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</si>
  <si>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</si>
  <si>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</si>
  <si>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</si>
  <si>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</si>
  <si>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</si>
  <si>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</si>
  <si>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</si>
  <si>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</si>
  <si>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</si>
  <si>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</si>
  <si>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</si>
  <si>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</si>
  <si>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</si>
  <si>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</si>
  <si>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</si>
  <si>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</si>
  <si>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</si>
  <si>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</si>
  <si>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</si>
  <si>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</si>
  <si>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</si>
  <si>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</si>
  <si>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</si>
  <si>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</si>
  <si>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</si>
  <si>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</si>
  <si>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</si>
  <si>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</si>
  <si>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</si>
  <si>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</si>
  <si>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</si>
  <si>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</si>
  <si>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</si>
  <si>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</si>
  <si>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</si>
  <si>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</si>
  <si>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</si>
  <si>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</si>
  <si>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</si>
  <si>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</si>
  <si>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</si>
  <si>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</si>
  <si>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</si>
  <si>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</si>
  <si>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</si>
  <si>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</si>
  <si>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</si>
  <si>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</si>
  <si>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</si>
  <si>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</si>
  <si>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</si>
  <si>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</si>
  <si>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</si>
  <si>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</si>
  <si>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</si>
  <si>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</si>
  <si>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</si>
  <si>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</si>
  <si>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</si>
  <si>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</si>
  <si>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</si>
  <si>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</si>
  <si>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</si>
  <si>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</si>
  <si>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</si>
  <si>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</si>
  <si>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</si>
  <si>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</si>
  <si>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</si>
  <si>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</si>
  <si>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</si>
  <si>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</si>
  <si>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</si>
  <si>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</si>
  <si>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</si>
  <si>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</si>
  <si>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</si>
  <si>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</si>
  <si>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</si>
  <si>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</si>
  <si>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</si>
  <si>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</si>
  <si>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</si>
  <si>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</si>
  <si>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</si>
  <si>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</si>
  <si>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</si>
  <si>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</si>
  <si>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</si>
  <si>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</si>
  <si>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</si>
  <si>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</si>
  <si>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</si>
  <si>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</si>
  <si>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</si>
  <si>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</si>
  <si>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</si>
  <si>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</si>
  <si>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</si>
  <si>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</si>
  <si>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</si>
  <si>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</si>
  <si>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</si>
  <si>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</si>
  <si>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</si>
  <si>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</si>
  <si>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</si>
  <si>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</si>
  <si>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</si>
  <si>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</si>
  <si>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</si>
  <si>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</si>
  <si>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</si>
  <si>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</si>
  <si>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</si>
  <si>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</si>
  <si>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</si>
  <si>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</si>
  <si>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</si>
  <si>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</si>
  <si>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</si>
  <si>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</si>
  <si>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</si>
  <si>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</si>
  <si>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</si>
  <si>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</si>
  <si>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</si>
  <si>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</si>
  <si>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</si>
  <si>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</si>
  <si>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</si>
  <si>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</si>
  <si>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</si>
  <si>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</si>
  <si>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</si>
  <si>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</si>
  <si>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</si>
  <si>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</si>
  <si>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</si>
  <si>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</si>
  <si>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</si>
  <si>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</si>
  <si>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</si>
  <si>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</si>
  <si>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</si>
  <si>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</si>
  <si>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</si>
  <si>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</si>
  <si>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</si>
  <si>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</si>
  <si>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</si>
  <si>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</si>
  <si>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</si>
  <si>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</si>
  <si>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</si>
  <si>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</si>
  <si>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</si>
  <si>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</si>
  <si>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</si>
  <si>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</si>
  <si>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</si>
  <si>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</si>
  <si>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</si>
  <si>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</si>
  <si>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</si>
  <si>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</si>
  <si>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</si>
  <si>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</si>
  <si>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</si>
  <si>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</si>
  <si>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</si>
  <si>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</si>
  <si>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</si>
  <si>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</si>
  <si>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</si>
  <si>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</si>
  <si>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</si>
  <si>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</si>
  <si>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</si>
  <si>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</si>
  <si>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</si>
  <si>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</si>
  <si>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</si>
  <si>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</si>
  <si>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</si>
  <si>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</si>
  <si>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</si>
  <si>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</si>
  <si>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</si>
  <si>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</si>
  <si>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</si>
  <si>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</si>
  <si>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</si>
  <si>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</si>
  <si>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</si>
  <si>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</si>
  <si>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</si>
  <si>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</si>
  <si>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</si>
  <si>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</si>
  <si>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</si>
  <si>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</si>
  <si>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</si>
  <si>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</si>
  <si>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</si>
  <si>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</si>
  <si>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</si>
  <si>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</si>
  <si>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</si>
  <si>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</si>
  <si>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</si>
  <si>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</si>
  <si>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</si>
  <si>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</si>
  <si>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</si>
  <si>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</si>
  <si>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</si>
  <si>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</si>
  <si>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</si>
  <si>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</si>
  <si>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</si>
  <si>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</si>
  <si>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</si>
  <si>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</si>
  <si>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</si>
  <si>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</si>
  <si>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</si>
  <si>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</si>
  <si>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</si>
  <si>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</si>
  <si>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</si>
  <si>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</si>
  <si>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</si>
  <si>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</si>
  <si>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</si>
  <si>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</si>
  <si>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</si>
  <si>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</si>
  <si>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</si>
  <si>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</si>
  <si>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</si>
  <si>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</si>
  <si>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</si>
  <si>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</si>
  <si>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</si>
  <si>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</si>
  <si>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</si>
  <si>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</si>
  <si>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</si>
  <si>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</si>
  <si>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</si>
  <si>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</si>
  <si>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</si>
  <si>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</si>
  <si>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</si>
  <si>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</si>
  <si>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</si>
  <si>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</si>
  <si>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</si>
  <si>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</si>
  <si>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</si>
  <si>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</si>
  <si>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</si>
  <si>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</si>
  <si>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</si>
  <si>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</si>
  <si>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</si>
  <si>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</si>
  <si>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</si>
  <si>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</si>
  <si>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</si>
  <si>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</si>
  <si>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</si>
  <si>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</si>
  <si>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</si>
  <si>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</si>
  <si>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</si>
  <si>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</si>
  <si>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</si>
  <si>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</si>
  <si>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</si>
  <si>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</si>
  <si>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</si>
  <si>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</si>
  <si>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</si>
  <si>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</si>
  <si>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</si>
  <si>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</si>
  <si>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</si>
  <si>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</si>
  <si>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</si>
  <si>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</si>
  <si>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</si>
  <si>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</si>
  <si>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</si>
  <si>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</si>
  <si>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</si>
  <si>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</si>
  <si>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</si>
  <si>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</si>
  <si>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</si>
  <si>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</si>
  <si>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</si>
  <si>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</si>
  <si>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</si>
  <si>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</si>
  <si>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</si>
  <si>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</si>
  <si>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</si>
  <si>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</si>
  <si>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</si>
  <si>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</si>
  <si>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</si>
  <si>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</si>
  <si>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</si>
  <si>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</si>
  <si>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</si>
  <si>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</si>
  <si>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</si>
  <si>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</si>
  <si>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</si>
  <si>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</si>
  <si>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</si>
  <si>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</si>
  <si>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</si>
  <si>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</si>
  <si>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</si>
  <si>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</si>
  <si>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</si>
  <si>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</si>
  <si>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</si>
  <si>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</si>
  <si>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</si>
  <si>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</si>
  <si>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</si>
  <si>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</si>
  <si>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</si>
  <si>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</si>
  <si>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</si>
  <si>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</si>
  <si>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</si>
  <si>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</si>
  <si>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</si>
  <si>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</si>
  <si>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</si>
  <si>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</si>
  <si>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</si>
  <si>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</si>
  <si>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</si>
  <si>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</si>
  <si>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</si>
  <si>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</si>
  <si>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</si>
  <si>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</si>
  <si>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</si>
  <si>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</si>
  <si>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</si>
  <si>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</si>
  <si>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</si>
  <si>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</si>
  <si>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</si>
  <si>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</si>
  <si>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</si>
  <si>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</si>
  <si>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</si>
  <si>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</si>
  <si>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</si>
  <si>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</si>
  <si>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</si>
  <si>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</si>
  <si>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</si>
  <si>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</si>
  <si>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</si>
  <si>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</si>
  <si>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</si>
  <si>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</si>
  <si>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</si>
  <si>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</si>
  <si>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</si>
  <si>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</si>
  <si>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</si>
  <si>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</si>
  <si>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</si>
  <si>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</si>
  <si>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</si>
  <si>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</si>
  <si>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</si>
  <si>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</si>
  <si>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</si>
  <si>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</si>
  <si>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</si>
  <si>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</si>
  <si>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</si>
  <si>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</si>
  <si>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</si>
  <si>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</si>
  <si>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</si>
  <si>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</si>
  <si>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</si>
  <si>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</si>
  <si>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</si>
  <si>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</si>
  <si>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</si>
  <si>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</si>
  <si>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</si>
  <si>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</si>
  <si>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</si>
  <si>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</si>
  <si>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</si>
  <si>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</si>
  <si>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</si>
  <si>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</si>
  <si>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</si>
  <si>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</si>
  <si>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</si>
  <si>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</si>
  <si>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</si>
  <si>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</si>
  <si>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</si>
  <si>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</si>
  <si>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</si>
  <si>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</si>
  <si>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</si>
  <si>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</si>
  <si>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</si>
  <si>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</si>
  <si>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</si>
  <si>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</si>
  <si>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</si>
  <si>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</si>
  <si>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</si>
  <si>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</si>
  <si>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</si>
  <si>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</si>
  <si>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</si>
  <si>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</si>
  <si>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</si>
  <si>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</si>
  <si>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</si>
  <si>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</si>
  <si>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</si>
  <si>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</si>
  <si>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</si>
  <si>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</si>
  <si>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</si>
  <si>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</si>
  <si>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</si>
  <si>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</si>
  <si>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</si>
  <si>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</si>
  <si>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</si>
  <si>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</si>
  <si>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</si>
  <si>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</si>
  <si>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</si>
  <si>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</si>
  <si>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</si>
  <si>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</si>
  <si>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</si>
  <si>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</si>
  <si>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</si>
  <si>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</si>
  <si>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</si>
  <si>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</si>
  <si>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</si>
  <si>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</si>
  <si>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</si>
  <si>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</si>
  <si>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</si>
  <si>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</si>
  <si>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</si>
  <si>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</si>
  <si>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</si>
  <si>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</si>
  <si>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</si>
  <si>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</si>
  <si>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</si>
  <si>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</si>
  <si>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</si>
  <si>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</si>
  <si>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</si>
  <si>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</si>
  <si>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</si>
  <si>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</si>
  <si>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</si>
  <si>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</si>
  <si>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</si>
  <si>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</si>
  <si>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</si>
  <si>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</si>
  <si>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</si>
  <si>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</si>
  <si>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</si>
  <si>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</si>
  <si>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</si>
  <si>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</si>
  <si>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</si>
  <si>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</si>
  <si>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</si>
  <si>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</si>
  <si>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</si>
  <si>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</si>
  <si>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</si>
  <si>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</si>
  <si>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</si>
  <si>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</si>
  <si>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</si>
  <si>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</si>
  <si>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</si>
  <si>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</si>
  <si>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</si>
  <si>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</si>
  <si>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</si>
  <si>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</si>
  <si>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</si>
  <si>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</si>
  <si>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</si>
  <si>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</si>
  <si>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</si>
  <si>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</si>
  <si>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</si>
  <si>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</si>
  <si>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</si>
  <si>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</si>
  <si>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</si>
  <si>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</si>
  <si>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</si>
  <si>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</si>
  <si>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</si>
  <si>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</si>
  <si>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</si>
  <si>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</si>
  <si>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</si>
  <si>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</si>
  <si>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</si>
  <si>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</si>
  <si>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</si>
  <si>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</si>
  <si>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</si>
  <si>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</si>
  <si>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</si>
  <si>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</si>
  <si>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</si>
  <si>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</si>
  <si>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</si>
  <si>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</si>
  <si>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</si>
  <si>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</si>
  <si>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</si>
  <si>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</si>
  <si>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</si>
  <si>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</si>
  <si>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</si>
  <si>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</si>
  <si>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</si>
  <si>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</si>
  <si>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</si>
  <si>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</si>
  <si>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</si>
  <si>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</si>
  <si>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</si>
  <si>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</si>
  <si>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</si>
  <si>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</si>
  <si>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</si>
  <si>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</si>
  <si>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</si>
  <si>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</si>
  <si>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</si>
  <si>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</si>
  <si>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</si>
  <si>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</si>
  <si>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</si>
  <si>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</si>
  <si>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</si>
  <si>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</si>
  <si>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</si>
  <si>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</si>
  <si>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</si>
  <si>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</si>
  <si>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</si>
  <si>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</si>
  <si>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</si>
  <si>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</si>
  <si>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</si>
  <si>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</si>
  <si>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</si>
  <si>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</si>
  <si>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</si>
  <si>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</si>
  <si>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</si>
  <si>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</si>
  <si>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</si>
  <si>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</si>
  <si>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</si>
  <si>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</si>
  <si>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</si>
  <si>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</si>
  <si>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</si>
  <si>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</si>
  <si>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</si>
  <si>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</si>
  <si>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</si>
  <si>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</si>
  <si>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</si>
  <si>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</si>
  <si>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</si>
  <si>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</si>
  <si>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</si>
  <si>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</si>
  <si>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</si>
  <si>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</si>
  <si>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</si>
  <si>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</si>
  <si>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</si>
  <si>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</si>
  <si>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</si>
  <si>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</si>
  <si>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</si>
  <si>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</si>
  <si>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</si>
  <si>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</si>
  <si>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</si>
  <si>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</si>
  <si>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</si>
  <si>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</si>
  <si>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</si>
  <si>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</si>
  <si>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</si>
  <si>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</si>
  <si>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</si>
  <si>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</si>
  <si>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</si>
  <si>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</si>
  <si>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</si>
  <si>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</si>
  <si>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</si>
  <si>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</si>
  <si>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</si>
  <si>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</si>
  <si>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</si>
  <si>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</si>
  <si>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</si>
  <si>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</si>
  <si>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</si>
  <si>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</si>
  <si>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</si>
  <si>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</si>
  <si>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</si>
  <si>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</si>
  <si>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</si>
  <si>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</si>
  <si>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</si>
  <si>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</si>
  <si>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</si>
  <si>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</si>
  <si>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</si>
  <si>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</si>
  <si>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</si>
  <si>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</si>
  <si>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</si>
  <si>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</si>
  <si>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</si>
  <si>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</si>
  <si>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</si>
  <si>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</si>
  <si>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</si>
  <si>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</si>
  <si>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</si>
  <si>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</si>
  <si>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</si>
  <si>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</si>
  <si>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</si>
  <si>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</si>
  <si>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</si>
  <si>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</si>
  <si>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</si>
  <si>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</si>
  <si>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</si>
  <si>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</si>
  <si>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</si>
  <si>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</si>
  <si>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</si>
  <si>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</si>
  <si>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</si>
  <si>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</si>
  <si>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</si>
  <si>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</si>
  <si>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</si>
  <si>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</si>
  <si>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</si>
  <si>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</si>
  <si>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</si>
  <si>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</si>
  <si>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</si>
  <si>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</si>
  <si>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</si>
  <si>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</si>
  <si>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</si>
  <si>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</si>
  <si>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</si>
  <si>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</si>
  <si>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</si>
  <si>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</si>
  <si>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</si>
  <si>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</si>
  <si>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</si>
  <si>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</si>
  <si>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</si>
  <si>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</si>
  <si>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</si>
  <si>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</si>
  <si>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</si>
  <si>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</si>
  <si>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</si>
  <si>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</si>
  <si>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</si>
  <si>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</si>
  <si>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</si>
  <si>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</si>
  <si>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</si>
  <si>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</si>
  <si>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</si>
  <si>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</si>
  <si>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</si>
  <si>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</si>
  <si>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</si>
  <si>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</si>
  <si>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</si>
  <si>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</si>
  <si>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</si>
  <si>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</si>
  <si>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</si>
  <si>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</si>
  <si>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</si>
  <si>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</si>
  <si>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</si>
  <si>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</si>
  <si>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</si>
  <si>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</si>
  <si>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</si>
  <si>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</si>
  <si>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</si>
  <si>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</si>
  <si>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</si>
  <si>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</si>
  <si>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</si>
  <si>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</si>
  <si>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</si>
  <si>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</si>
  <si>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</si>
  <si>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</si>
  <si>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</si>
  <si>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</si>
  <si>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</si>
  <si>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</si>
  <si>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</si>
  <si>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</si>
  <si>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</si>
  <si>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</si>
  <si>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</si>
  <si>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</si>
  <si>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</si>
  <si>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</si>
  <si>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</si>
  <si>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</si>
  <si>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</si>
  <si>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</si>
  <si>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</si>
  <si>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</si>
  <si>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</si>
  <si>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</si>
  <si>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</si>
  <si>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</si>
  <si>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</si>
  <si>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</si>
  <si>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</si>
  <si>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</si>
  <si>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</si>
  <si>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</si>
  <si>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</si>
  <si>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</si>
  <si>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</si>
  <si>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</si>
  <si>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</si>
  <si>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</si>
  <si>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</si>
  <si>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</si>
  <si>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</si>
  <si>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</si>
  <si>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</si>
  <si>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</si>
  <si>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</si>
  <si>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</si>
  <si>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</si>
  <si>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</si>
  <si>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</si>
  <si>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</si>
  <si>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</si>
  <si>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</si>
  <si>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</si>
  <si>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</si>
  <si>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</si>
  <si>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</si>
  <si>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</si>
  <si>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</si>
  <si>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</si>
  <si>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</si>
  <si>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</si>
  <si>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</si>
  <si>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</si>
  <si>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</si>
  <si>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</si>
  <si>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</si>
  <si>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</si>
  <si>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</si>
  <si>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</si>
  <si>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</si>
  <si>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</si>
  <si>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</si>
  <si>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</si>
  <si>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</si>
  <si>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</si>
  <si>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</si>
  <si>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</si>
  <si>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</si>
  <si>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</si>
  <si>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</si>
  <si>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</si>
  <si>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</si>
  <si>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</si>
  <si>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</si>
  <si>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</si>
  <si>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</si>
  <si>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</si>
  <si>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</si>
  <si>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</si>
  <si>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</si>
  <si>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</si>
  <si>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</si>
  <si>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</si>
  <si>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</si>
  <si>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</si>
  <si>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</si>
  <si>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</si>
  <si>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</si>
  <si>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</si>
  <si>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</si>
  <si>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</si>
  <si>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</si>
  <si>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</si>
  <si>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</si>
  <si>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</si>
  <si>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</si>
  <si>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</si>
  <si>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</si>
  <si>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</si>
  <si>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</si>
  <si>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</si>
  <si>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</si>
  <si>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</si>
  <si>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</si>
  <si>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</si>
  <si>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</si>
  <si>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</si>
  <si>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</si>
  <si>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</si>
  <si>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</si>
  <si>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</si>
  <si>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</si>
  <si>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</si>
  <si>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</si>
  <si>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</si>
  <si>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</si>
  <si>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</si>
  <si>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</si>
  <si>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</si>
  <si>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</si>
  <si>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</si>
  <si>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</si>
  <si>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</si>
  <si>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</si>
  <si>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</si>
  <si>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</si>
  <si>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</si>
  <si>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</si>
  <si>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</si>
  <si>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</si>
  <si>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</si>
  <si>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</si>
  <si>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</si>
  <si>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</si>
  <si>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</si>
  <si>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</si>
  <si>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</si>
  <si>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</si>
  <si>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</si>
  <si>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</si>
  <si>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</si>
  <si>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</si>
  <si>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</si>
  <si>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</si>
  <si>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</si>
  <si>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</si>
  <si>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</si>
  <si>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</si>
  <si>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</si>
  <si>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</si>
  <si>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</si>
  <si>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</si>
  <si>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</si>
  <si>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</si>
  <si>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</si>
  <si>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</si>
  <si>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</si>
  <si>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</si>
  <si>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</si>
  <si>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</si>
  <si>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</si>
  <si>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</si>
  <si>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</si>
  <si>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</si>
  <si>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</si>
  <si>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</si>
  <si>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</si>
  <si>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</si>
  <si>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</si>
  <si>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</si>
  <si>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</si>
  <si>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</si>
  <si>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</si>
  <si>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</si>
  <si>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</si>
  <si>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</si>
  <si>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</si>
  <si>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</si>
  <si>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</si>
  <si>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</si>
  <si>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</si>
  <si>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</si>
  <si>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</si>
  <si>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</si>
  <si>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</si>
  <si>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</si>
  <si>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</si>
  <si>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</si>
  <si>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</si>
  <si>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</si>
  <si>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</si>
  <si>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</si>
  <si>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</si>
  <si>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</si>
  <si>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</si>
  <si>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</si>
  <si>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</si>
  <si>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</si>
  <si>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</si>
  <si>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</si>
  <si>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</si>
  <si>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</si>
  <si>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</si>
  <si>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</si>
  <si>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</si>
  <si>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</si>
  <si>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</si>
  <si>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</si>
  <si>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</si>
  <si>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</si>
  <si>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</si>
  <si>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</si>
  <si>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</si>
  <si>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</si>
  <si>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</si>
  <si>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</si>
  <si>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</si>
  <si>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</si>
  <si>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</si>
  <si>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</si>
  <si>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</si>
  <si>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</si>
  <si>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</si>
  <si>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</si>
  <si>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</si>
  <si>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</si>
  <si>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</si>
  <si>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</si>
  <si>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</si>
  <si>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</si>
  <si>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</si>
  <si>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</si>
  <si>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</si>
  <si>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</si>
  <si>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</si>
  <si>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</si>
  <si>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</si>
  <si>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</si>
  <si>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</si>
  <si>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</si>
  <si>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</si>
  <si>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</si>
  <si>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</si>
  <si>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</si>
  <si>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</si>
  <si>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</si>
  <si>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</si>
  <si>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</si>
  <si>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</si>
  <si>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</si>
  <si>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</si>
  <si>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</si>
  <si>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</si>
  <si>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</si>
  <si>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</si>
  <si>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</si>
  <si>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</si>
  <si>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</si>
  <si>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</si>
  <si>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</si>
  <si>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</si>
  <si>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</si>
  <si>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</si>
  <si>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</si>
  <si>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</si>
  <si>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</si>
  <si>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</si>
  <si>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</si>
  <si>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</si>
  <si>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</si>
  <si>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</si>
  <si>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</si>
  <si>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</si>
  <si>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</si>
  <si>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</si>
  <si>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</si>
  <si>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</si>
  <si>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</si>
  <si>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</si>
  <si>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</si>
  <si>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</si>
  <si>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</si>
  <si>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</si>
  <si>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</si>
  <si>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</si>
  <si>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</si>
  <si>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</si>
  <si>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</si>
  <si>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</si>
  <si>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</si>
  <si>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</si>
  <si>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</si>
  <si>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</si>
  <si>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</si>
  <si>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</si>
  <si>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</si>
  <si>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</si>
  <si>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</si>
  <si>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</si>
  <si>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</si>
  <si>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</si>
  <si>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</si>
  <si>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</si>
  <si>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</si>
  <si>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</si>
  <si>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</si>
  <si>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</si>
  <si>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</si>
  <si>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</si>
  <si>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</si>
  <si>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</si>
  <si>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</si>
  <si>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</si>
  <si>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</si>
  <si>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</si>
  <si>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</si>
  <si>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</si>
  <si>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</si>
  <si>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</si>
  <si>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</si>
  <si>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</si>
  <si>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</si>
  <si>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</si>
  <si>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</si>
  <si>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</si>
  <si>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</si>
  <si>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</si>
  <si>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</si>
  <si>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</si>
  <si>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</si>
  <si>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</si>
  <si>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</si>
  <si>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</si>
  <si>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</si>
  <si>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</si>
  <si>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</si>
  <si>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</si>
  <si>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</si>
  <si>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</si>
  <si>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</si>
  <si>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</si>
  <si>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</si>
  <si>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</si>
  <si>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</si>
  <si>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</si>
  <si>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</si>
  <si>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</si>
  <si>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</si>
  <si>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</si>
  <si>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</si>
  <si>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</si>
  <si>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</si>
  <si>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</si>
  <si>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</si>
  <si>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</si>
  <si>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</si>
  <si>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</si>
  <si>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</si>
  <si>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</si>
  <si>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</si>
  <si>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</si>
  <si>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</si>
  <si>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</si>
  <si>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</si>
  <si>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</si>
  <si>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</si>
  <si>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</si>
  <si>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</si>
  <si>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</si>
  <si>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</si>
  <si>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</si>
  <si>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</si>
  <si>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</si>
  <si>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</si>
  <si>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</si>
  <si>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</si>
  <si>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</si>
  <si>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</si>
  <si>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</si>
  <si>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</si>
  <si>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</si>
  <si>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</si>
  <si>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</si>
  <si>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</si>
  <si>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</si>
  <si>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</si>
  <si>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</si>
  <si>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</si>
  <si>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</si>
  <si>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</si>
  <si>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</si>
  <si>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</si>
  <si>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</si>
  <si>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</si>
  <si>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</si>
  <si>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</si>
  <si>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</si>
  <si>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</si>
  <si>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</si>
  <si>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</si>
  <si>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</si>
  <si>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</si>
  <si>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</si>
  <si>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</si>
  <si>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</si>
  <si>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</si>
  <si>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</si>
  <si>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</si>
  <si>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</si>
  <si>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</si>
  <si>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</si>
  <si>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</si>
  <si>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</si>
  <si>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</si>
  <si>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</si>
  <si>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</si>
  <si>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</si>
  <si>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</si>
  <si>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</si>
  <si>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</si>
  <si>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</si>
  <si>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</si>
  <si>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</si>
  <si>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</si>
  <si>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</si>
  <si>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</si>
  <si>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</si>
  <si>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</si>
  <si>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</si>
  <si>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</si>
  <si>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</si>
  <si>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</si>
  <si>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</si>
  <si>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</si>
  <si>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</si>
  <si>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</si>
  <si>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</si>
  <si>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</si>
  <si>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</si>
  <si>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</si>
  <si>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</si>
  <si>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</si>
  <si>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</si>
  <si>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</si>
  <si>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</si>
  <si>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</si>
  <si>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</si>
  <si>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</si>
  <si>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</si>
  <si>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</si>
  <si>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</si>
  <si>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</si>
  <si>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</si>
  <si>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</si>
  <si>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</si>
  <si>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</si>
  <si>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</si>
  <si>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</si>
  <si>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</si>
  <si>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</si>
  <si>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</si>
  <si>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</si>
  <si>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</si>
  <si>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</si>
  <si>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</si>
  <si>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</si>
  <si>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</si>
  <si>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</si>
  <si>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</si>
  <si>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</si>
  <si>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</si>
  <si>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</si>
  <si>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</si>
  <si>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</si>
  <si>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</si>
  <si>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</si>
  <si>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</si>
  <si>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</si>
  <si>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</si>
  <si>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</si>
  <si>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</si>
  <si>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</si>
  <si>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</si>
  <si>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</si>
  <si>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</si>
  <si>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</si>
  <si>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</si>
  <si>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</si>
  <si>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</si>
  <si>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</si>
  <si>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</si>
  <si>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</si>
  <si>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</si>
  <si>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</si>
  <si>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</si>
  <si>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</si>
  <si>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</si>
  <si>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</si>
  <si>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</si>
  <si>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</si>
  <si>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</si>
  <si>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</si>
  <si>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</si>
  <si>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</si>
  <si>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</si>
  <si>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</si>
  <si>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</si>
  <si>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</si>
  <si>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</si>
  <si>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</si>
  <si>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</si>
  <si>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</si>
  <si>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</si>
  <si>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</si>
  <si>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</si>
  <si>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</si>
  <si>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</si>
  <si>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</si>
  <si>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</si>
  <si>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</si>
  <si>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</si>
  <si>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</si>
  <si>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</si>
  <si>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</si>
  <si>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</si>
  <si>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</si>
  <si>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</si>
  <si>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</si>
  <si>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</si>
  <si>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</si>
  <si>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</si>
  <si>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</si>
  <si>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</si>
  <si>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</si>
  <si>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</si>
  <si>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</si>
  <si>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</si>
  <si>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</si>
  <si>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</si>
  <si>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</si>
  <si>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</si>
  <si>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</si>
  <si>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</si>
  <si>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</si>
  <si>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</si>
  <si>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</si>
  <si>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</si>
  <si>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</si>
  <si>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</si>
  <si>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</si>
  <si>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</si>
  <si>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</si>
  <si>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</si>
  <si>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</si>
  <si>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</si>
  <si>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</si>
  <si>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</si>
  <si>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</si>
  <si>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</si>
  <si>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</si>
  <si>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</si>
  <si>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</si>
  <si>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</si>
  <si>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</si>
  <si>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</si>
  <si>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</si>
  <si>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</si>
  <si>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</si>
  <si>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</si>
  <si>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</si>
  <si>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</si>
  <si>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</si>
  <si>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</si>
  <si>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</si>
  <si>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</si>
  <si>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</si>
  <si>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</si>
  <si>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</si>
  <si>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</si>
  <si>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</si>
  <si>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</si>
  <si>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</si>
  <si>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</si>
  <si>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</si>
  <si>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</si>
  <si>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</si>
  <si>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</si>
  <si>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</si>
  <si>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</si>
  <si>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</si>
  <si>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</si>
  <si>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</si>
  <si>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</si>
  <si>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</si>
  <si>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</si>
  <si>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</si>
  <si>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</si>
  <si>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</si>
  <si>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</si>
  <si>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</si>
  <si>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</si>
  <si>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</si>
  <si>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</si>
  <si>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</si>
  <si>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</si>
  <si>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</si>
  <si>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</si>
  <si>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</si>
  <si>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</si>
  <si>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</si>
  <si>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</si>
  <si>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</si>
  <si>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</si>
  <si>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</si>
  <si>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</si>
  <si>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</si>
  <si>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</si>
  <si>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</si>
  <si>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</si>
  <si>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</si>
  <si>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</si>
  <si>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</si>
  <si>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</si>
  <si>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</si>
  <si>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</si>
  <si>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</si>
  <si>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</si>
  <si>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</si>
  <si>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</si>
  <si>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</si>
  <si>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</si>
  <si>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</si>
  <si>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</si>
  <si>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</si>
  <si>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</si>
  <si>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</si>
  <si>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</si>
  <si>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</si>
  <si>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</si>
  <si>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</si>
  <si>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</si>
  <si>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</si>
  <si>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</si>
  <si>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</si>
  <si>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</si>
  <si>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</si>
  <si>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</si>
  <si>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</si>
  <si>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</si>
  <si>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</si>
  <si>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</si>
  <si>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</si>
  <si>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</si>
  <si>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</si>
  <si>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</si>
  <si>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</si>
  <si>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</si>
  <si>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</si>
  <si>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</si>
  <si>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</si>
  <si>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</si>
  <si>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</si>
  <si>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</si>
  <si>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</si>
  <si>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</si>
  <si>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</si>
  <si>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</si>
  <si>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</si>
  <si>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</si>
  <si>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</si>
  <si>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</si>
  <si>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</si>
  <si>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</si>
  <si>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</si>
  <si>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</si>
  <si>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</si>
  <si>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</si>
  <si>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</si>
  <si>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</si>
  <si>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</si>
  <si>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</si>
  <si>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</si>
  <si>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</si>
  <si>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</si>
  <si>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</si>
  <si>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</si>
  <si>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</si>
  <si>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</si>
  <si>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</si>
  <si>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</si>
  <si>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</si>
  <si>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</si>
  <si>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</si>
  <si>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</si>
  <si>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</si>
  <si>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</si>
  <si>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</si>
  <si>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</si>
  <si>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</si>
  <si>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</si>
  <si>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</si>
  <si>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</si>
  <si>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</si>
  <si>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</si>
  <si>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</si>
  <si>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</si>
  <si>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</si>
  <si>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</si>
  <si>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</si>
  <si>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</si>
  <si>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</si>
  <si>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</si>
  <si>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</si>
  <si>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</si>
  <si>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</si>
  <si>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</si>
  <si>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</si>
  <si>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</si>
  <si>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</si>
  <si>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</si>
  <si>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</si>
  <si>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</si>
  <si>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</si>
  <si>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</si>
  <si>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</si>
  <si>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</si>
  <si>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</si>
  <si>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</si>
  <si>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</si>
  <si>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</si>
  <si>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</si>
  <si>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</si>
  <si>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</si>
  <si>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</si>
  <si>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</si>
  <si>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</si>
  <si>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</si>
  <si>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</si>
  <si>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</si>
  <si>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</si>
  <si>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</si>
  <si>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</si>
  <si>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</si>
  <si>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</si>
  <si>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</si>
  <si>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</si>
  <si>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</si>
  <si>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</si>
  <si>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</si>
  <si>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</si>
  <si>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</si>
  <si>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</si>
  <si>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</si>
  <si>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</si>
  <si>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</si>
  <si>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</si>
  <si>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</si>
  <si>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</si>
  <si>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</si>
  <si>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</si>
  <si>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</si>
  <si>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</si>
  <si>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</si>
  <si>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</si>
  <si>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</si>
  <si>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</si>
  <si>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</si>
  <si>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</si>
  <si>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</si>
  <si>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</si>
  <si>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</si>
  <si>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</si>
  <si>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</si>
  <si>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</si>
  <si>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</si>
  <si>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</si>
  <si>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</si>
  <si>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</si>
  <si>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</si>
  <si>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</si>
  <si>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</si>
  <si>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</si>
  <si>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</si>
  <si>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</si>
  <si>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</si>
  <si>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</si>
  <si>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</si>
  <si>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</si>
  <si>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</si>
  <si>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</si>
  <si>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</si>
  <si>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</si>
  <si>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</si>
  <si>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</si>
  <si>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</si>
  <si>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</si>
  <si>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</si>
  <si>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</si>
  <si>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</si>
  <si>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</si>
  <si>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</si>
  <si>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</si>
  <si>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</si>
  <si>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</si>
  <si>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</si>
  <si>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</si>
  <si>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</si>
  <si>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</si>
  <si>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</si>
  <si>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</si>
  <si>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</si>
  <si>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</si>
  <si>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</si>
  <si>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</si>
  <si>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</si>
  <si>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</si>
  <si>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</si>
  <si>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</si>
  <si>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</si>
  <si>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</si>
  <si>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</si>
  <si>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</si>
  <si>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</si>
  <si>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</si>
  <si>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</si>
  <si>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</si>
  <si>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</si>
  <si>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</si>
  <si>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</si>
  <si>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</si>
  <si>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</si>
  <si>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</si>
  <si>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</si>
  <si>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</si>
  <si>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</si>
  <si>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</si>
  <si>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</si>
  <si>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</si>
  <si>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</si>
  <si>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</si>
  <si>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</si>
  <si>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</si>
  <si>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</si>
  <si>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</si>
  <si>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</si>
  <si>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</si>
  <si>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</si>
  <si>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</si>
  <si>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</si>
  <si>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</si>
  <si>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</si>
  <si>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</si>
  <si>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</si>
  <si>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</si>
  <si>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</si>
  <si>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</si>
  <si>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</si>
  <si>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</si>
  <si>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</si>
  <si>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</si>
  <si>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</si>
  <si>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</si>
  <si>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</si>
  <si>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</si>
  <si>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</si>
  <si>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</si>
  <si>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</si>
  <si>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</si>
  <si>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</si>
  <si>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</si>
  <si>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</si>
  <si>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</si>
  <si>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</si>
  <si>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</si>
  <si>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</si>
  <si>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</si>
  <si>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</si>
  <si>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</si>
  <si>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</si>
  <si>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</si>
  <si>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</si>
  <si>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</si>
  <si>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</si>
  <si>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</si>
  <si>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</si>
  <si>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</si>
  <si>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</si>
  <si>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</si>
  <si>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</si>
  <si>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</si>
  <si>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</si>
  <si>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</si>
  <si>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</si>
  <si>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</si>
  <si>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</si>
  <si>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</si>
  <si>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</si>
  <si>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</si>
  <si>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</si>
  <si>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</si>
  <si>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</si>
  <si>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</si>
  <si>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</si>
  <si>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</si>
  <si>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</si>
  <si>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</si>
  <si>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</si>
  <si>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</si>
  <si>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</si>
  <si>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</si>
  <si>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</si>
  <si>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</si>
  <si>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</si>
  <si>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</si>
  <si>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</si>
  <si>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</si>
  <si>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</si>
  <si>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</si>
  <si>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</si>
  <si>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</si>
  <si>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</si>
  <si>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</si>
  <si>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</si>
  <si>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</si>
  <si>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</si>
  <si>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</si>
  <si>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</si>
  <si>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</si>
  <si>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</si>
  <si>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</si>
  <si>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</si>
  <si>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</si>
  <si>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</si>
  <si>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</si>
  <si>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</si>
  <si>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</si>
  <si>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</si>
  <si>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</si>
  <si>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</si>
  <si>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</si>
  <si>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</si>
  <si>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</si>
  <si>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</si>
  <si>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</si>
  <si>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</si>
  <si>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</si>
  <si>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</si>
  <si>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</si>
  <si>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</si>
  <si>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</si>
  <si>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</si>
  <si>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</si>
  <si>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</si>
  <si>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</si>
  <si>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</si>
  <si>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</si>
  <si>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</si>
  <si>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</si>
  <si>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</si>
  <si>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</si>
  <si>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</si>
  <si>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</si>
  <si>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</si>
  <si>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</si>
  <si>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</si>
  <si>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</si>
  <si>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</si>
  <si>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</si>
  <si>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</si>
  <si>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</si>
  <si>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</si>
  <si>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</si>
  <si>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</si>
  <si>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</si>
  <si>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</si>
  <si>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</si>
  <si>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</si>
  <si>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</si>
  <si>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</si>
  <si>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</si>
  <si>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</si>
  <si>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</si>
  <si>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</si>
  <si>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</si>
  <si>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</si>
  <si>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</si>
  <si>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</si>
  <si>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</si>
  <si>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</si>
  <si>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</si>
  <si>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</si>
  <si>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</si>
  <si>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</si>
  <si>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</si>
  <si>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</si>
  <si>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</si>
  <si>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</si>
  <si>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</si>
  <si>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</si>
  <si>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</si>
  <si>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</si>
  <si>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</si>
  <si>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</si>
  <si>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</si>
  <si>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</si>
  <si>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</si>
  <si>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</si>
  <si>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</si>
  <si>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</si>
  <si>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</si>
  <si>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</si>
  <si>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</si>
  <si>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</si>
  <si>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</si>
  <si>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</si>
  <si>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</si>
  <si>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</si>
  <si>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</si>
  <si>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</si>
  <si>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</si>
  <si>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</si>
  <si>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</si>
  <si>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</si>
  <si>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</si>
  <si>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</si>
  <si>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</si>
  <si>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</si>
  <si>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</si>
  <si>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</si>
  <si>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</si>
  <si>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</si>
  <si>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</si>
  <si>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</si>
  <si>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</si>
  <si>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</si>
  <si>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</si>
  <si>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</si>
  <si>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</si>
  <si>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</si>
  <si>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</si>
  <si>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</si>
  <si>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</si>
  <si>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</si>
  <si>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</si>
  <si>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</si>
  <si>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</si>
  <si>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</si>
  <si>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</si>
  <si>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</si>
  <si>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</si>
  <si>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</si>
  <si>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</si>
  <si>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</si>
  <si>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</si>
  <si>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</si>
  <si>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</si>
  <si>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</si>
  <si>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</si>
  <si>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</si>
  <si>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</si>
  <si>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</si>
  <si>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</si>
  <si>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</si>
  <si>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</si>
  <si>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</si>
  <si>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</si>
  <si>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</si>
  <si>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</si>
  <si>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</si>
  <si>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</si>
  <si>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</si>
  <si>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</si>
  <si>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</si>
  <si>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</si>
  <si>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</si>
  <si>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</si>
  <si>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</si>
  <si>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</si>
  <si>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</si>
  <si>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</si>
  <si>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</si>
  <si>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</si>
  <si>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</si>
  <si>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</si>
  <si>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</si>
  <si>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</si>
  <si>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</si>
  <si>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</si>
  <si>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</si>
  <si>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</si>
  <si>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</si>
  <si>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</si>
  <si>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</si>
  <si>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</si>
  <si>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</si>
  <si>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</si>
  <si>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</si>
  <si>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</si>
  <si>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</si>
  <si>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</si>
  <si>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</si>
  <si>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</si>
  <si>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</si>
  <si>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</si>
  <si>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</si>
  <si>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</si>
  <si>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</si>
  <si>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</si>
  <si>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</si>
  <si>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</si>
  <si>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</si>
  <si>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</si>
  <si>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</si>
  <si>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</si>
  <si>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</si>
  <si>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</si>
  <si>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</si>
  <si>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</si>
  <si>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</si>
  <si>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</si>
  <si>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</si>
  <si>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</si>
  <si>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</si>
  <si>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</si>
  <si>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</si>
  <si>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</si>
  <si>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</si>
  <si>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</si>
  <si>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</si>
  <si>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</si>
  <si>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</si>
  <si>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</si>
  <si>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</si>
  <si>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</si>
  <si>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</si>
  <si>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</si>
  <si>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</si>
  <si>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</si>
  <si>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</si>
  <si>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</si>
  <si>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</si>
  <si>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</si>
  <si>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</si>
  <si>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</si>
  <si>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</si>
  <si>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</si>
  <si>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</si>
  <si>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</si>
  <si>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</si>
  <si>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</si>
  <si>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</si>
  <si>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</si>
  <si>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</si>
  <si>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</si>
  <si>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</si>
  <si>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</si>
  <si>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</si>
  <si>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</si>
  <si>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</si>
  <si>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</si>
  <si>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</si>
  <si>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</si>
  <si>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</si>
  <si>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</si>
  <si>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</si>
  <si>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</si>
  <si>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</si>
  <si>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</si>
  <si>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</si>
  <si>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</si>
  <si>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</si>
  <si>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</si>
  <si>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</si>
  <si>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</si>
  <si>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</si>
  <si>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</si>
  <si>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</si>
  <si>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</si>
  <si>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</si>
  <si>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</si>
  <si>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</si>
  <si>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</si>
  <si>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</si>
  <si>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</si>
  <si>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</si>
  <si>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</si>
  <si>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</si>
  <si>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</si>
  <si>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</si>
  <si>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</si>
  <si>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</si>
  <si>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</si>
  <si>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</si>
  <si>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</si>
  <si>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</si>
  <si>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</si>
  <si>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</si>
  <si>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</si>
  <si>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</si>
  <si>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</si>
  <si>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</si>
  <si>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</si>
  <si>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</si>
  <si>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</si>
  <si>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</si>
  <si>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</si>
  <si>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</si>
  <si>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</si>
  <si>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</si>
  <si>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</si>
  <si>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</si>
  <si>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</si>
  <si>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</si>
  <si>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</si>
  <si>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</si>
  <si>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</si>
  <si>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</si>
  <si>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</si>
  <si>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</si>
  <si>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</si>
  <si>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</si>
  <si>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</si>
  <si>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</si>
  <si>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</si>
  <si>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</si>
  <si>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</si>
  <si>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</si>
  <si>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</si>
  <si>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</si>
  <si>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</si>
  <si>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</si>
  <si>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</si>
  <si>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</si>
  <si>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</si>
  <si>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</si>
  <si>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</si>
  <si>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</si>
  <si>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</si>
  <si>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</si>
  <si>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</si>
  <si>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</si>
  <si>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</si>
  <si>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</si>
  <si>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</si>
  <si>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</si>
  <si>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</si>
  <si>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</si>
  <si>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</si>
  <si>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</si>
  <si>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</si>
  <si>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</si>
  <si>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</si>
  <si>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</si>
  <si>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</si>
  <si>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</si>
  <si>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</si>
  <si>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</si>
  <si>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</si>
  <si>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</si>
  <si>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</si>
  <si>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</si>
  <si>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</si>
  <si>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</si>
  <si>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</si>
  <si>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</si>
  <si>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</si>
  <si>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</si>
  <si>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</si>
  <si>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</si>
  <si>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</si>
  <si>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</si>
  <si>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</si>
  <si>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</si>
  <si>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</si>
  <si>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</si>
  <si>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</si>
  <si>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</si>
  <si>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</si>
  <si>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</si>
  <si>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</si>
  <si>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</si>
  <si>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</si>
  <si>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</si>
  <si>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</si>
  <si>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</si>
  <si>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</si>
  <si>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</si>
  <si>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</si>
  <si>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</si>
  <si>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</si>
  <si>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</si>
  <si>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</si>
  <si>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</si>
  <si>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</si>
  <si>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</si>
  <si>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</si>
  <si>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</si>
  <si>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</si>
  <si>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</si>
  <si>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</si>
  <si>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</si>
  <si>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</si>
  <si>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</si>
  <si>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</si>
  <si>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</si>
  <si>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</si>
  <si>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</si>
  <si>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</si>
  <si>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</si>
  <si>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</si>
  <si>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</si>
  <si>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</si>
  <si>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</si>
  <si>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</si>
  <si>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</si>
  <si>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</si>
  <si>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</si>
  <si>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</si>
  <si>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</si>
  <si>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</si>
  <si>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</si>
  <si>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</si>
  <si>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</si>
  <si>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</si>
  <si>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</si>
  <si>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</si>
  <si>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</si>
  <si>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</si>
  <si>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</si>
  <si>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</si>
  <si>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</si>
  <si>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</si>
  <si>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</si>
  <si>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</si>
  <si>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</si>
  <si>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</si>
  <si>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</si>
  <si>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</si>
  <si>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</si>
  <si>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</si>
  <si>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</si>
  <si>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</si>
  <si>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</si>
  <si>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</si>
  <si>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</si>
  <si>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</si>
  <si>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</si>
  <si>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</si>
  <si>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</si>
  <si>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</si>
  <si>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</si>
  <si>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</si>
  <si>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</si>
  <si>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</si>
  <si>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</si>
  <si>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</si>
  <si>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</si>
  <si>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</si>
  <si>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</si>
  <si>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</si>
  <si>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</si>
  <si>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</si>
  <si>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</si>
  <si>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</si>
  <si>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</si>
  <si>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</si>
  <si>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</si>
  <si>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</si>
  <si>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</si>
  <si>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</si>
  <si>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</si>
  <si>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</si>
  <si>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</si>
  <si>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</si>
  <si>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</si>
  <si>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</si>
  <si>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</si>
  <si>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</si>
  <si>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</si>
  <si>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</si>
  <si>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</si>
  <si>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</si>
  <si>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</si>
  <si>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</si>
  <si>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</si>
  <si>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</si>
  <si>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</si>
  <si>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</si>
  <si>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</si>
  <si>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</si>
  <si>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</si>
  <si>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</si>
  <si>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</si>
  <si>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</si>
  <si>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</si>
  <si>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</si>
  <si>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</si>
  <si>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</si>
  <si>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</si>
  <si>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</si>
  <si>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</si>
  <si>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</si>
  <si>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</si>
  <si>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</si>
  <si>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</si>
  <si>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</si>
  <si>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</si>
  <si>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</si>
  <si>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</si>
  <si>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</si>
  <si>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</si>
  <si>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</si>
  <si>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</si>
  <si>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</si>
  <si>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</si>
  <si>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</si>
  <si>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</si>
  <si>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</si>
  <si>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</si>
  <si>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</si>
  <si>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</si>
  <si>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</si>
  <si>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</si>
  <si>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</si>
  <si>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</si>
  <si>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</si>
  <si>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</si>
  <si>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</si>
  <si>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</si>
  <si>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</si>
  <si>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</si>
  <si>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</si>
  <si>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</si>
  <si>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</si>
  <si>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</si>
  <si>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</si>
  <si>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</si>
  <si>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</si>
  <si>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</si>
  <si>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</si>
  <si>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</si>
  <si>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</si>
  <si>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</si>
  <si>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</si>
  <si>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</si>
  <si>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</si>
  <si>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</si>
  <si>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</si>
  <si>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</si>
  <si>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</si>
  <si>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</si>
  <si>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</si>
  <si>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</si>
  <si>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</si>
  <si>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</si>
  <si>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</si>
  <si>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</si>
  <si>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</si>
  <si>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</si>
  <si>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</si>
  <si>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</si>
  <si>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</si>
  <si>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</si>
  <si>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</si>
  <si>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</si>
  <si>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</si>
  <si>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</si>
  <si>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</si>
  <si>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</si>
  <si>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</si>
  <si>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</si>
  <si>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</si>
  <si>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</si>
  <si>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</si>
  <si>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</si>
  <si>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</si>
  <si>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</si>
  <si>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</si>
  <si>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</si>
  <si>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</si>
  <si>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</si>
  <si>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</si>
  <si>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</si>
  <si>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</si>
  <si>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</si>
  <si>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</si>
  <si>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</si>
  <si>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</si>
  <si>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</si>
  <si>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</si>
  <si>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</si>
  <si>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</si>
  <si>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</si>
  <si>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</si>
  <si>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</si>
  <si>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</si>
  <si>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</si>
  <si>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</si>
  <si>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</si>
  <si>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</si>
  <si>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</si>
  <si>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</si>
  <si>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</si>
  <si>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</si>
  <si>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</si>
  <si>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</si>
  <si>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</si>
  <si>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</si>
  <si>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</si>
  <si>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</si>
  <si>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</si>
  <si>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</si>
  <si>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</si>
  <si>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</si>
  <si>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</si>
  <si>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</si>
  <si>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</si>
  <si>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</si>
  <si>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</si>
  <si>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</si>
  <si>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</si>
  <si>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</si>
  <si>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</si>
  <si>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</si>
  <si>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</si>
  <si>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</si>
  <si>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</si>
  <si>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</si>
  <si>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</si>
  <si>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</si>
  <si>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</si>
  <si>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</si>
  <si>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</si>
  <si>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</si>
  <si>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</si>
  <si>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</si>
  <si>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</si>
  <si>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</si>
  <si>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</si>
  <si>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</si>
  <si>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</si>
  <si>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</si>
  <si>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</si>
  <si>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</si>
  <si>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</si>
  <si>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</si>
  <si>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</si>
  <si>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</si>
  <si>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</si>
  <si>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</si>
  <si>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</si>
  <si>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</si>
  <si>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</si>
  <si>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</si>
  <si>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</si>
  <si>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</si>
  <si>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</si>
  <si>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</si>
  <si>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</si>
  <si>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</si>
  <si>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</si>
  <si>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</si>
  <si>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</si>
  <si>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</si>
  <si>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</si>
  <si>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</si>
  <si>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</si>
  <si>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</si>
  <si>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</si>
  <si>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</si>
  <si>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</si>
  <si>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</si>
  <si>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</si>
  <si>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</si>
  <si>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</si>
  <si>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</si>
  <si>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</si>
  <si>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</si>
  <si>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</si>
  <si>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</si>
  <si>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</si>
  <si>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</si>
  <si>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</si>
  <si>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</si>
  <si>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</si>
  <si>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</si>
  <si>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</si>
  <si>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</si>
  <si>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</si>
  <si>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</si>
  <si>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</si>
  <si>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</si>
  <si>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</si>
  <si>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</si>
  <si>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</si>
  <si>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</si>
  <si>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</si>
  <si>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</si>
  <si>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</si>
  <si>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</si>
  <si>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</si>
  <si>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</si>
  <si>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</si>
  <si>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</si>
  <si>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</si>
  <si>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</si>
  <si>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</si>
  <si>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</si>
  <si>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</si>
  <si>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</si>
  <si>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</si>
  <si>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</si>
  <si>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</si>
  <si>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</si>
  <si>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</si>
  <si>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</si>
  <si>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</si>
  <si>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</si>
  <si>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</si>
  <si>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</si>
  <si>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</si>
  <si>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</si>
  <si>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</si>
  <si>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</si>
  <si>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</si>
  <si>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</si>
  <si>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</si>
  <si>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</si>
  <si>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</si>
  <si>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</si>
  <si>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</si>
  <si>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</si>
  <si>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</si>
  <si>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</si>
  <si>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</si>
  <si>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</si>
  <si>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</si>
  <si>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</si>
  <si>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</si>
  <si>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</si>
  <si>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</si>
  <si>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</si>
  <si>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</si>
  <si>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</si>
  <si>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</si>
  <si>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</si>
  <si>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</si>
  <si>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</si>
  <si>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</si>
  <si>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</si>
  <si>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</si>
  <si>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</si>
  <si>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</si>
  <si>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</si>
  <si>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</si>
  <si>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</si>
  <si>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</si>
  <si>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</si>
  <si>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</si>
  <si>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</si>
  <si>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</si>
  <si>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</si>
  <si>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</si>
  <si>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</si>
  <si>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</si>
  <si>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</si>
  <si>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</si>
  <si>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</si>
  <si>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</si>
  <si>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</si>
  <si>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</si>
  <si>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</si>
  <si>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</si>
  <si>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</si>
  <si>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</si>
  <si>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</si>
  <si>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</si>
  <si>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</si>
  <si>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</si>
  <si>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</si>
  <si>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</si>
  <si>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</si>
  <si>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</si>
  <si>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</si>
  <si>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</si>
  <si>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</si>
  <si>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</si>
  <si>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</si>
  <si>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</si>
  <si>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</si>
  <si>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</si>
  <si>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</si>
  <si>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</si>
  <si>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</si>
  <si>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</si>
  <si>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</si>
  <si>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</si>
  <si>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</si>
  <si>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</si>
  <si>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</si>
  <si>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</si>
  <si>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</si>
  <si>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</si>
  <si>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</si>
  <si>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</si>
  <si>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</si>
  <si>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</si>
  <si>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</si>
  <si>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</si>
  <si>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</si>
  <si>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</si>
  <si>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</si>
  <si>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</si>
  <si>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</si>
  <si>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</si>
  <si>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</si>
  <si>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</si>
  <si>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</si>
  <si>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</si>
  <si>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</si>
  <si>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</si>
  <si>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</si>
  <si>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</si>
  <si>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</si>
  <si>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</si>
  <si>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</si>
  <si>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</si>
  <si>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</si>
  <si>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</si>
  <si>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</si>
  <si>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</si>
  <si>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</si>
  <si>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</si>
  <si>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</si>
  <si>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</si>
  <si>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</si>
  <si>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</si>
  <si>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</si>
  <si>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</si>
  <si>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</si>
  <si>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</si>
  <si>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</si>
  <si>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</si>
  <si>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</si>
  <si>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</si>
  <si>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</si>
  <si>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</si>
  <si>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</si>
  <si>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</si>
  <si>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</si>
  <si>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</si>
  <si>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</si>
  <si>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</si>
  <si>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</si>
  <si>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</si>
  <si>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</si>
  <si>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</si>
  <si>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</si>
  <si>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</si>
  <si>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</si>
  <si>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</si>
  <si>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</si>
  <si>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</si>
  <si>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</si>
  <si>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</si>
  <si>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</si>
  <si>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</si>
  <si>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</si>
  <si>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</si>
  <si>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</si>
  <si>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</si>
  <si>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</si>
  <si>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</si>
  <si>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</si>
  <si>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</si>
  <si>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</si>
  <si>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</si>
  <si>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</si>
  <si>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</si>
  <si>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</si>
  <si>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</si>
  <si>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</si>
  <si>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</si>
  <si>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</si>
  <si>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</si>
  <si>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</si>
  <si>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</si>
  <si>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</si>
  <si>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</si>
  <si>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</si>
  <si>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</si>
  <si>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</si>
  <si>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</si>
  <si>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</si>
  <si>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</si>
  <si>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</si>
  <si>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</si>
  <si>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</si>
  <si>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</si>
  <si>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</si>
  <si>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</si>
  <si>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</si>
  <si>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</si>
  <si>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</si>
  <si>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</si>
  <si>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</si>
  <si>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</si>
  <si>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</si>
  <si>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</si>
  <si>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</si>
  <si>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</si>
  <si>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</si>
  <si>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</si>
  <si>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</si>
  <si>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</si>
  <si>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</si>
  <si>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</si>
  <si>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</si>
  <si>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</si>
  <si>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</si>
  <si>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</si>
  <si>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</si>
  <si>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</si>
  <si>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</si>
  <si>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</si>
  <si>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</si>
  <si>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</si>
  <si>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</si>
  <si>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</si>
  <si>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</si>
  <si>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</si>
  <si>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</si>
  <si>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</si>
  <si>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</si>
  <si>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</si>
  <si>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</si>
  <si>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</si>
  <si>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</si>
  <si>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</si>
  <si>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</si>
  <si>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</si>
  <si>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</si>
  <si>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</si>
  <si>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</si>
  <si>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</si>
  <si>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</si>
  <si>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</si>
  <si>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</si>
  <si>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</si>
  <si>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</si>
  <si>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</si>
  <si>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</si>
  <si>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</si>
  <si>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</si>
  <si>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</si>
  <si>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</si>
  <si>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</si>
  <si>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</si>
  <si>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</si>
  <si>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</si>
  <si>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</si>
  <si>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</si>
  <si>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</si>
  <si>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</si>
  <si>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</si>
  <si>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</si>
  <si>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</si>
  <si>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</si>
  <si>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</si>
  <si>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</si>
  <si>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</si>
  <si>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</si>
  <si>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</si>
  <si>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</si>
  <si>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</si>
  <si>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</si>
  <si>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</si>
  <si>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</si>
  <si>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</si>
  <si>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</si>
  <si>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</si>
  <si>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</si>
  <si>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</si>
  <si>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</si>
  <si>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</si>
  <si>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</si>
  <si>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</si>
  <si>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</si>
  <si>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</si>
  <si>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</si>
  <si>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</si>
  <si>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</si>
  <si>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</si>
  <si>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</si>
  <si>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</si>
  <si>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</si>
  <si>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</si>
  <si>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</si>
  <si>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</si>
  <si>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</si>
  <si>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</si>
  <si>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</si>
  <si>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</si>
  <si>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</si>
  <si>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</si>
  <si>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</si>
  <si>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</si>
  <si>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</si>
  <si>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</si>
  <si>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</si>
  <si>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</si>
  <si>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</si>
  <si>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</si>
  <si>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</si>
  <si>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</si>
  <si>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</si>
  <si>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</si>
  <si>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</si>
  <si>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</si>
  <si>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</si>
  <si>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</si>
  <si>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</si>
  <si>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</si>
  <si>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</si>
  <si>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</si>
  <si>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</si>
  <si>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</si>
  <si>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</si>
  <si>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</si>
  <si>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</si>
  <si>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</si>
  <si>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</si>
  <si>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</si>
  <si>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</si>
  <si>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</si>
  <si>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</si>
  <si>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</si>
  <si>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</si>
  <si>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</si>
  <si>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</si>
  <si>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</si>
  <si>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</si>
  <si>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</si>
  <si>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</si>
  <si>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</si>
  <si>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</si>
  <si>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</si>
  <si>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</si>
  <si>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</si>
  <si>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</si>
  <si>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</si>
  <si>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</si>
  <si>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</si>
  <si>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</si>
  <si>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</si>
  <si>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</si>
  <si>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</si>
  <si>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</si>
  <si>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</si>
  <si>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</si>
  <si>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</si>
  <si>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</si>
  <si>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</si>
  <si>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</si>
  <si>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</si>
  <si>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</si>
  <si>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</si>
  <si>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</si>
  <si>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</si>
  <si>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</si>
  <si>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</si>
  <si>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</si>
  <si>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</si>
  <si>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</si>
  <si>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</si>
  <si>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</si>
  <si>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</si>
  <si>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</si>
  <si>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</si>
  <si>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</si>
  <si>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</si>
  <si>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</si>
  <si>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</si>
  <si>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</si>
  <si>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</si>
  <si>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</si>
  <si>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</si>
  <si>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</si>
  <si>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</si>
  <si>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</si>
  <si>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</si>
  <si>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</si>
  <si>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</si>
  <si>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</si>
  <si>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</si>
  <si>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</si>
  <si>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</si>
  <si>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</si>
  <si>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</si>
  <si>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</si>
  <si>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</si>
  <si>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</si>
  <si>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</si>
  <si>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</si>
  <si>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</si>
  <si>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</si>
  <si>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</si>
  <si>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</si>
  <si>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</si>
  <si>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</si>
  <si>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</si>
  <si>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</si>
  <si>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</si>
  <si>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</si>
  <si>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</si>
  <si>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</si>
  <si>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</si>
  <si>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</si>
  <si>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</si>
  <si>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</si>
  <si>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</si>
  <si>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</si>
  <si>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</si>
  <si>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</si>
  <si>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</si>
  <si>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</si>
  <si>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</si>
  <si>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</si>
  <si>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</si>
  <si>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</si>
  <si>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</si>
  <si>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</si>
  <si>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</si>
  <si>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</si>
  <si>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</si>
  <si>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</si>
  <si>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</si>
  <si>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</si>
  <si>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</si>
  <si>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</si>
  <si>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</si>
  <si>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</si>
  <si>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</si>
  <si>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</si>
  <si>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</si>
  <si>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</si>
  <si>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</si>
  <si>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</si>
  <si>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</si>
  <si>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</si>
  <si>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</si>
  <si>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</si>
  <si>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</si>
  <si>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</si>
  <si>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</si>
  <si>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</si>
  <si>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</si>
  <si>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</si>
  <si>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</si>
  <si>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</si>
  <si>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</si>
  <si>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</si>
  <si>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</si>
  <si>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</si>
  <si>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</si>
  <si>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</si>
  <si>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</si>
  <si>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</si>
  <si>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</si>
  <si>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</si>
  <si>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</si>
  <si>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</si>
  <si>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</si>
  <si>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</si>
  <si>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</si>
  <si>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</si>
  <si>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</si>
  <si>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</si>
  <si>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</si>
  <si>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</si>
  <si>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</si>
  <si>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</si>
  <si>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</si>
  <si>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</si>
  <si>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</si>
  <si>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</si>
  <si>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</si>
  <si>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</si>
  <si>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</si>
  <si>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</si>
  <si>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</si>
  <si>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</si>
  <si>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</si>
  <si>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</si>
  <si>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</si>
  <si>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</si>
  <si>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</si>
  <si>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</si>
  <si>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</si>
  <si>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</si>
  <si>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</si>
  <si>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</si>
  <si>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</si>
  <si>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</si>
  <si>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</si>
  <si>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</si>
  <si>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</si>
  <si>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</si>
  <si>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</si>
  <si>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</si>
  <si>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</si>
  <si>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</si>
  <si>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</si>
  <si>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</si>
  <si>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</si>
  <si>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</si>
  <si>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</si>
  <si>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</si>
  <si>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</si>
  <si>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</si>
  <si>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</si>
  <si>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</si>
  <si>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</si>
  <si>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</si>
  <si>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</si>
  <si>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</si>
  <si>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</si>
  <si>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</si>
  <si>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</si>
  <si>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</si>
  <si>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</si>
  <si>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</si>
  <si>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</si>
  <si>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</si>
  <si>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</si>
  <si>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</si>
  <si>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</si>
  <si>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</si>
  <si>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</si>
  <si>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</si>
  <si>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</si>
  <si>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</si>
  <si>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</si>
  <si>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</si>
  <si>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</si>
  <si>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</si>
  <si>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</si>
  <si>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</si>
  <si>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</si>
  <si>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</si>
  <si>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</si>
  <si>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</si>
  <si>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</si>
  <si>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</si>
  <si>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</si>
  <si>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</si>
  <si>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</si>
  <si>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</si>
  <si>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</si>
  <si>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</si>
  <si>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</si>
  <si>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</si>
  <si>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</si>
  <si>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</si>
  <si>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</si>
  <si>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</si>
  <si>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</si>
  <si>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</si>
  <si>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</si>
  <si>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</si>
  <si>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</si>
  <si>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</si>
  <si>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</si>
  <si>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</si>
  <si>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</si>
  <si>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</si>
  <si>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</si>
  <si>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</si>
  <si>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</si>
  <si>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</si>
  <si>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</si>
  <si>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</si>
  <si>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</si>
  <si>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</si>
  <si>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</si>
  <si>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</si>
  <si>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</si>
  <si>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</si>
  <si>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</si>
  <si>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</si>
  <si>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</si>
  <si>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</si>
  <si>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</si>
  <si>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</si>
  <si>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</si>
  <si>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</si>
  <si>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</si>
  <si>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</si>
  <si>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</si>
  <si>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</si>
  <si>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</si>
  <si>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</si>
  <si>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</si>
  <si>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</si>
  <si>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</si>
  <si>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</si>
  <si>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</si>
  <si>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</si>
  <si>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</si>
  <si>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</si>
  <si>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</si>
  <si>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</si>
  <si>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</si>
  <si>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</si>
  <si>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</si>
  <si>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</si>
  <si>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</si>
  <si>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</si>
  <si>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</si>
  <si>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</si>
  <si>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</si>
  <si>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</si>
  <si>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</si>
  <si>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</si>
  <si>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</si>
  <si>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</si>
  <si>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</si>
  <si>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</si>
  <si>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</si>
  <si>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</si>
  <si>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</si>
  <si>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</si>
  <si>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</si>
  <si>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</si>
  <si>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</si>
  <si>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</si>
  <si>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</si>
  <si>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</si>
  <si>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</si>
  <si>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</si>
  <si>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</si>
  <si>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</si>
  <si>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</si>
  <si>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</si>
  <si>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</si>
  <si>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</si>
  <si>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</si>
  <si>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</si>
  <si>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</si>
  <si>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</si>
  <si>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</si>
  <si>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</si>
  <si>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</si>
  <si>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</si>
  <si>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</si>
  <si>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</si>
  <si>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</si>
  <si>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</si>
  <si>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</si>
  <si>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</si>
  <si>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</si>
  <si>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</si>
  <si>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</si>
  <si>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</si>
  <si>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</si>
  <si>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</si>
  <si>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</si>
  <si>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</si>
  <si>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</si>
  <si>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</si>
  <si>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</si>
  <si>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</si>
  <si>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</si>
  <si>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</si>
  <si>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</si>
  <si>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</si>
  <si>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</si>
  <si>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</si>
  <si>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</si>
  <si>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</si>
  <si>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</si>
  <si>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</si>
  <si>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</si>
  <si>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</si>
  <si>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</si>
  <si>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</si>
  <si>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</si>
  <si>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</si>
  <si>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</si>
  <si>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</si>
  <si>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</si>
  <si>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</si>
  <si>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</si>
  <si>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</si>
  <si>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</si>
  <si>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</si>
  <si>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</si>
  <si>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</si>
  <si>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</si>
  <si>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</si>
  <si>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</si>
  <si>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</si>
  <si>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</si>
  <si>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</si>
  <si>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</si>
  <si>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</si>
  <si>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</si>
  <si>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</si>
  <si>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</si>
  <si>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</si>
  <si>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</si>
  <si>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</si>
  <si>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</si>
  <si>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</si>
  <si>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</si>
  <si>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</si>
  <si>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</si>
  <si>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</si>
  <si>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</si>
  <si>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</si>
  <si>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</si>
  <si>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</si>
  <si>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</si>
  <si>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</si>
  <si>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</si>
  <si>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</si>
  <si>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</si>
  <si>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</si>
  <si>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</si>
  <si>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</si>
  <si>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</si>
  <si>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</si>
  <si>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</si>
  <si>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</si>
  <si>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</si>
  <si>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</si>
  <si>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</si>
  <si>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</si>
  <si>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</si>
  <si>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</si>
  <si>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</si>
  <si>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</si>
  <si>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</si>
  <si>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</si>
  <si>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</si>
  <si>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</si>
  <si>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</si>
  <si>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</si>
  <si>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</si>
  <si>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</si>
  <si>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</si>
  <si>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</si>
  <si>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</si>
  <si>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</si>
  <si>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</si>
  <si>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</si>
  <si>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</si>
  <si>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</si>
  <si>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</si>
  <si>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</si>
  <si>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</si>
  <si>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</si>
  <si>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</si>
  <si>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</si>
  <si>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</si>
  <si>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</si>
  <si>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</si>
  <si>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</si>
  <si>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</si>
  <si>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</si>
  <si>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</si>
  <si>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</si>
  <si>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</si>
  <si>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</si>
  <si>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</si>
  <si>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</si>
  <si>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</si>
  <si>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</si>
  <si>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</si>
  <si>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</si>
  <si>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</si>
  <si>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</si>
  <si>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</si>
  <si>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</si>
  <si>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</si>
  <si>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</si>
  <si>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</si>
  <si>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</si>
  <si>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</si>
  <si>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</si>
  <si>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</si>
  <si>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</si>
  <si>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</si>
  <si>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</si>
  <si>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</si>
  <si>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</si>
  <si>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</si>
  <si>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</si>
  <si>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</si>
  <si>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</si>
  <si>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</si>
  <si>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</si>
  <si>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</si>
  <si>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</si>
  <si>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</si>
  <si>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</si>
  <si>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</si>
  <si>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</si>
  <si>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</si>
  <si>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</si>
  <si>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</si>
  <si>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</si>
  <si>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</si>
  <si>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</si>
  <si>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</si>
  <si>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</si>
  <si>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</si>
  <si>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</si>
  <si>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</si>
  <si>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</si>
  <si>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</si>
  <si>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</si>
  <si>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</si>
  <si>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</si>
  <si>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</si>
  <si>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</si>
  <si>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</si>
  <si>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</si>
  <si>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</si>
  <si>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</si>
  <si>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</si>
  <si>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</si>
  <si>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</si>
  <si>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</si>
  <si>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</si>
  <si>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</si>
  <si>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</si>
  <si>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</si>
  <si>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</si>
  <si>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</si>
  <si>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</si>
  <si>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</si>
  <si>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</si>
  <si>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</si>
  <si>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</si>
  <si>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</si>
  <si>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</si>
  <si>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</si>
  <si>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</si>
  <si>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</si>
  <si>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</si>
  <si>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</si>
  <si>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</si>
  <si>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</si>
  <si>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</si>
  <si>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</si>
  <si>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</si>
  <si>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</si>
  <si>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</si>
  <si>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</si>
  <si>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</si>
  <si>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</si>
  <si>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</si>
  <si>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</si>
  <si>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</si>
  <si>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</si>
  <si>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</si>
  <si>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</si>
  <si>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</si>
  <si>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</si>
  <si>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</si>
  <si>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</si>
  <si>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</si>
  <si>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</si>
  <si>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</si>
  <si>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</si>
  <si>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</si>
  <si>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</si>
  <si>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</si>
  <si>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</si>
  <si>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</si>
  <si>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</si>
  <si>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</si>
  <si>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</si>
  <si>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</si>
  <si>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</si>
  <si>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</si>
  <si>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</si>
  <si>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</si>
  <si>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</si>
  <si>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</si>
  <si>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</si>
  <si>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</si>
  <si>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</si>
  <si>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</si>
  <si>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</si>
  <si>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</si>
  <si>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</si>
  <si>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</si>
  <si>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</si>
  <si>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</si>
  <si>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</si>
  <si>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</si>
  <si>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</si>
  <si>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</si>
  <si>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</si>
  <si>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</si>
  <si>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</si>
  <si>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</si>
  <si>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</si>
  <si>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</si>
  <si>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</si>
  <si>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</si>
  <si>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</si>
  <si>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</si>
  <si>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</si>
  <si>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</si>
  <si>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</si>
  <si>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</si>
  <si>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</si>
  <si>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</si>
  <si>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</si>
  <si>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</si>
  <si>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</si>
  <si>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</si>
  <si>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</si>
  <si>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</si>
  <si>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</si>
  <si>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</si>
  <si>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</si>
  <si>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</si>
  <si>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</si>
  <si>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</si>
  <si>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</si>
  <si>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</si>
  <si>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</si>
  <si>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</si>
  <si>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</si>
  <si>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</si>
  <si>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</si>
  <si>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</si>
  <si>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</si>
  <si>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</si>
  <si>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</si>
  <si>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</si>
  <si>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</si>
  <si>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</si>
  <si>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</si>
  <si>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</si>
  <si>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</si>
  <si>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</si>
  <si>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</si>
  <si>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</si>
  <si>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</si>
  <si>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</si>
  <si>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</si>
  <si>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</si>
  <si>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</si>
  <si>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</si>
  <si>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</si>
  <si>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</si>
  <si>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</si>
  <si>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</si>
  <si>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</si>
  <si>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</si>
  <si>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</si>
  <si>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</si>
  <si>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</si>
  <si>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</si>
  <si>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</si>
  <si>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</si>
  <si>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</si>
  <si>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</si>
  <si>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</si>
  <si>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</si>
  <si>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</si>
  <si>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</si>
  <si>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</si>
  <si>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</si>
  <si>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</si>
  <si>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</si>
  <si>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</si>
  <si>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</si>
  <si>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</si>
  <si>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</si>
  <si>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</si>
  <si>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</si>
  <si>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</si>
  <si>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</si>
  <si>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</si>
  <si>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</si>
  <si>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</si>
  <si>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</si>
  <si>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</si>
  <si>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</si>
  <si>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</si>
  <si>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</si>
  <si>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</si>
  <si>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</si>
  <si>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</si>
  <si>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</si>
  <si>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</si>
  <si>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</si>
  <si>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</si>
  <si>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</si>
  <si>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</si>
  <si>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</si>
  <si>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</si>
  <si>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</si>
  <si>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</si>
  <si>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</si>
  <si>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</si>
  <si>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</si>
  <si>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</si>
  <si>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</si>
  <si>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</si>
  <si>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</si>
  <si>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</si>
  <si>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</si>
  <si>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</si>
  <si>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</si>
  <si>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</si>
  <si>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</si>
  <si>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</si>
  <si>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</si>
  <si>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</si>
  <si>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</si>
  <si>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</si>
  <si>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</si>
  <si>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</si>
  <si>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</si>
  <si>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</si>
  <si>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</si>
  <si>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</si>
  <si>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</si>
  <si>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</si>
  <si>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</si>
  <si>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</si>
  <si>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</si>
  <si>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</si>
  <si>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</si>
  <si>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</si>
  <si>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</si>
  <si>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</si>
  <si>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</si>
  <si>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</si>
  <si>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</si>
  <si>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</si>
  <si>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</si>
  <si>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</si>
  <si>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</si>
  <si>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</si>
  <si>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</si>
  <si>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</si>
  <si>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</si>
  <si>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</si>
  <si>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</si>
  <si>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</si>
  <si>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</si>
  <si>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</si>
  <si>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</si>
  <si>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</si>
  <si>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</si>
  <si>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</si>
  <si>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</si>
  <si>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</si>
  <si>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</si>
  <si>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</si>
  <si>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</si>
  <si>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</si>
  <si>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</si>
  <si>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</si>
  <si>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</si>
  <si>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</si>
  <si>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</si>
  <si>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</si>
  <si>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</si>
  <si>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</si>
  <si>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</si>
  <si>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</si>
  <si>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</si>
  <si>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</si>
  <si>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</si>
  <si>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</si>
  <si>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</si>
  <si>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</si>
  <si>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</si>
  <si>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</si>
  <si>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</si>
  <si>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</si>
  <si>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</si>
  <si>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</si>
  <si>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</si>
  <si>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</si>
  <si>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</si>
  <si>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</si>
  <si>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</si>
  <si>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</si>
  <si>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</si>
  <si>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</si>
  <si>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</si>
  <si>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</si>
  <si>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</si>
  <si>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</si>
  <si>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</si>
  <si>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</si>
  <si>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</si>
  <si>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</si>
  <si>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</si>
  <si>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</si>
  <si>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</si>
  <si>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</si>
  <si>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</si>
  <si>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</si>
  <si>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</si>
  <si>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</si>
  <si>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</si>
  <si>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</si>
  <si>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</si>
  <si>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</si>
  <si>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</si>
  <si>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</si>
  <si>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</si>
  <si>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</si>
  <si>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</si>
  <si>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</si>
  <si>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</si>
  <si>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</si>
  <si>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</si>
  <si>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</si>
  <si>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</si>
  <si>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</si>
  <si>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</si>
  <si>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</si>
  <si>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</si>
  <si>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</si>
  <si>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</si>
  <si>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</si>
  <si>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</si>
  <si>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</si>
  <si>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</si>
  <si>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</si>
  <si>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</si>
  <si>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</si>
  <si>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</si>
  <si>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</si>
  <si>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</si>
  <si>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</si>
  <si>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</si>
  <si>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</si>
  <si>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</si>
  <si>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</si>
  <si>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</si>
  <si>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</si>
  <si>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</si>
  <si>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</si>
  <si>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</si>
  <si>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</si>
  <si>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</si>
  <si>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</si>
  <si>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</si>
  <si>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</si>
  <si>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</si>
  <si>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</si>
  <si>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</si>
  <si>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</si>
  <si>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</si>
  <si>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</si>
  <si>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</si>
  <si>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</si>
  <si>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</si>
  <si>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</si>
  <si>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</si>
  <si>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</si>
  <si>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</si>
  <si>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</si>
  <si>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</si>
  <si>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</si>
  <si>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</si>
  <si>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</si>
  <si>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</si>
  <si>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</si>
  <si>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</si>
  <si>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</si>
  <si>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</si>
  <si>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</si>
  <si>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</si>
  <si>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</si>
  <si>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</si>
  <si>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</si>
  <si>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</si>
  <si>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</si>
  <si>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</si>
  <si>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</si>
  <si>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</si>
  <si>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</si>
  <si>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</si>
  <si>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</si>
  <si>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</si>
  <si>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</si>
  <si>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</si>
  <si>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</si>
  <si>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</si>
  <si>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</si>
  <si>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</si>
  <si>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</si>
  <si>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</si>
  <si>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</si>
  <si>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</si>
  <si>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</si>
  <si>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</si>
  <si>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</si>
  <si>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</si>
  <si>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</si>
  <si>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</si>
  <si>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</si>
  <si>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</si>
  <si>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</si>
  <si>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</si>
  <si>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</si>
  <si>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</si>
  <si>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</si>
  <si>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</si>
  <si>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</si>
  <si>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</si>
  <si>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</si>
  <si>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</si>
  <si>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</si>
  <si>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</si>
  <si>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</si>
  <si>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</si>
  <si>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</si>
  <si>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</si>
  <si>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</si>
  <si>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</si>
  <si>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</si>
  <si>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</si>
  <si>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</si>
  <si>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</si>
  <si>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</si>
  <si>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</si>
  <si>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</si>
  <si>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</si>
  <si>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</si>
  <si>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</si>
  <si>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</si>
  <si>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</si>
  <si>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</si>
  <si>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</si>
  <si>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</si>
  <si>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</si>
  <si>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</si>
  <si>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</si>
  <si>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</si>
  <si>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</si>
  <si>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</si>
  <si>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</si>
  <si>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</si>
  <si>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</si>
  <si>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</si>
  <si>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</si>
  <si>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</si>
  <si>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</si>
  <si>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</si>
  <si>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</si>
  <si>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</si>
  <si>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</si>
  <si>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</si>
  <si>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</si>
  <si>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</si>
  <si>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</si>
  <si>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</si>
  <si>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</si>
  <si>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</si>
  <si>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</si>
  <si>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</si>
  <si>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</si>
  <si>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</si>
  <si>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</si>
  <si>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</si>
  <si>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</si>
  <si>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</si>
  <si>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</si>
  <si>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</si>
  <si>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</si>
  <si>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</si>
  <si>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</si>
  <si>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</si>
  <si>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</si>
  <si>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</si>
  <si>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</si>
  <si>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</si>
  <si>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</si>
  <si>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</si>
  <si>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</si>
  <si>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</si>
  <si>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</si>
  <si>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</si>
  <si>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</si>
  <si>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</si>
  <si>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</si>
  <si>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</si>
  <si>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</si>
  <si>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</si>
  <si>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</si>
  <si>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</si>
  <si>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</si>
  <si>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</si>
  <si>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</si>
  <si>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</si>
  <si>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</si>
  <si>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</si>
  <si>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</si>
  <si>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</si>
  <si>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</si>
  <si>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</si>
  <si>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</si>
  <si>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</si>
  <si>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</si>
  <si>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</si>
  <si>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</si>
  <si>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</si>
  <si>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</si>
  <si>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</si>
  <si>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</si>
  <si>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</si>
  <si>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</si>
  <si>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</si>
  <si>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</si>
  <si>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</si>
  <si>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</si>
  <si>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</si>
  <si>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</si>
  <si>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</si>
  <si>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</si>
  <si>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</si>
  <si>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</si>
  <si>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</si>
  <si>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</si>
  <si>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</si>
  <si>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</si>
  <si>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</si>
  <si>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</si>
  <si>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</si>
  <si>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</si>
  <si>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</si>
  <si>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</si>
  <si>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</si>
  <si>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</si>
  <si>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</si>
  <si>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</si>
  <si>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</si>
  <si>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</si>
  <si>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</si>
  <si>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</si>
  <si>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</si>
  <si>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</si>
  <si>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</si>
  <si>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</si>
  <si>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</si>
  <si>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</si>
  <si>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</si>
  <si>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</si>
  <si>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</si>
  <si>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</si>
  <si>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</si>
  <si>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</si>
  <si>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</si>
  <si>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</si>
  <si>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</si>
  <si>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</si>
  <si>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</si>
  <si>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</si>
  <si>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</si>
  <si>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</si>
  <si>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</si>
  <si>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</si>
  <si>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</si>
  <si>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</si>
  <si>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</si>
  <si>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</si>
  <si>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</si>
  <si>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</si>
  <si>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</si>
  <si>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</si>
  <si>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</si>
  <si>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</si>
  <si>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</si>
  <si>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</si>
  <si>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</si>
  <si>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</si>
  <si>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</si>
  <si>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</si>
  <si>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</si>
  <si>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</si>
  <si>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</si>
  <si>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</si>
  <si>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</si>
  <si>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</si>
  <si>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</si>
  <si>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</si>
  <si>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</si>
  <si>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</si>
  <si>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</si>
  <si>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</si>
  <si>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</si>
  <si>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</si>
  <si>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</si>
  <si>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</si>
  <si>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</si>
  <si>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</si>
  <si>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</si>
  <si>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</si>
  <si>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</si>
  <si>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</si>
  <si>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</si>
  <si>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</si>
  <si>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</si>
  <si>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</si>
  <si>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</si>
  <si>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</si>
  <si>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</si>
  <si>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</si>
  <si>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</si>
  <si>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</si>
  <si>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</si>
  <si>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</si>
  <si>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</si>
  <si>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</si>
  <si>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</si>
  <si>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</si>
  <si>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</si>
  <si>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</si>
  <si>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</si>
  <si>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</si>
  <si>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</si>
  <si>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</si>
  <si>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</si>
  <si>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</si>
  <si>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</si>
  <si>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</si>
  <si>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</si>
  <si>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</si>
  <si>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</si>
  <si>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</si>
  <si>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</si>
  <si>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</si>
  <si>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</si>
  <si>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</si>
  <si>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</si>
  <si>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</si>
  <si>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</si>
  <si>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</si>
  <si>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</si>
  <si>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</si>
  <si>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</si>
  <si>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</si>
  <si>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</si>
  <si>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</si>
  <si>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</si>
  <si>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</si>
  <si>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</si>
  <si>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</si>
  <si>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</si>
  <si>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</si>
  <si>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</si>
  <si>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</si>
  <si>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</si>
  <si>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</si>
  <si>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</si>
  <si>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</si>
  <si>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</si>
  <si>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</si>
  <si>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</si>
  <si>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</si>
  <si>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</si>
  <si>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</si>
  <si>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</si>
  <si>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</si>
  <si>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</si>
  <si>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</si>
  <si>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</si>
  <si>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</si>
  <si>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</si>
  <si>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</si>
  <si>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</si>
  <si>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</si>
  <si>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</si>
  <si>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</si>
  <si>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</si>
  <si>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</si>
  <si>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</si>
  <si>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</si>
  <si>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</si>
  <si>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</si>
  <si>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</si>
  <si>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</si>
  <si>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</si>
  <si>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</si>
  <si>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</si>
  <si>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</si>
  <si>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</si>
  <si>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</si>
  <si>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</si>
  <si>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</si>
  <si>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</si>
  <si>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</si>
  <si>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</si>
  <si>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</si>
  <si>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</si>
  <si>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</si>
  <si>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</si>
  <si>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</si>
  <si>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</si>
  <si>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</si>
  <si>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</si>
  <si>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</si>
  <si>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</si>
  <si>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</si>
  <si>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</si>
  <si>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</si>
  <si>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</si>
  <si>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</si>
  <si>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</si>
  <si>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</si>
  <si>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</si>
  <si>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</si>
  <si>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</si>
  <si>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</si>
  <si>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</si>
  <si>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</si>
  <si>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</si>
  <si>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</si>
  <si>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</si>
  <si>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</si>
  <si>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</si>
  <si>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</si>
  <si>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</si>
  <si>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</si>
  <si>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</si>
  <si>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</si>
  <si>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</si>
  <si>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</si>
  <si>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</si>
  <si>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</si>
  <si>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</si>
  <si>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</si>
  <si>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</si>
  <si>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</si>
  <si>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</si>
  <si>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</si>
  <si>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</si>
  <si>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</si>
  <si>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</si>
  <si>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</si>
  <si>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</si>
  <si>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</si>
  <si>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</si>
  <si>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</si>
  <si>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</si>
  <si>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</si>
  <si>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</si>
  <si>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</si>
  <si>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</si>
  <si>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</si>
  <si>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</si>
  <si>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</si>
  <si>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</si>
  <si>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</si>
  <si>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</si>
  <si>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</si>
  <si>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</si>
  <si>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</si>
  <si>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</si>
  <si>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</si>
  <si>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</si>
  <si>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</si>
  <si>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</si>
  <si>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</si>
  <si>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</si>
  <si>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</si>
  <si>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</si>
  <si>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</si>
  <si>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</si>
  <si>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</si>
  <si>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</si>
  <si>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</si>
  <si>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</si>
  <si>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</si>
  <si>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</si>
  <si>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</si>
  <si>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</si>
  <si>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</si>
  <si>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</si>
  <si>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</si>
  <si>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</si>
  <si>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</si>
  <si>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</si>
  <si>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</si>
  <si>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</si>
  <si>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</si>
  <si>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</si>
  <si>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</si>
  <si>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</si>
  <si>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</si>
  <si>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</si>
  <si>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</si>
  <si>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</si>
  <si>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</si>
  <si>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</si>
  <si>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</si>
  <si>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</si>
  <si>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</si>
  <si>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</si>
  <si>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</si>
  <si>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</si>
  <si>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</si>
  <si>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</si>
  <si>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</si>
  <si>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</si>
  <si>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</si>
  <si>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</si>
  <si>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</si>
  <si>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</si>
  <si>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</si>
  <si>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</si>
  <si>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</si>
  <si>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</si>
  <si>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</si>
  <si>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</si>
  <si>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</si>
  <si>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</si>
  <si>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</si>
  <si>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</si>
  <si>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</si>
  <si>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</si>
  <si>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</si>
  <si>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</si>
  <si>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</si>
  <si>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</si>
  <si>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</si>
  <si>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</si>
  <si>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</si>
  <si>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</si>
  <si>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</si>
  <si>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</si>
  <si>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</si>
  <si>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</si>
  <si>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</si>
  <si>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</si>
  <si>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</si>
  <si>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</si>
  <si>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</si>
  <si>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</si>
  <si>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</si>
  <si>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</si>
  <si>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</si>
  <si>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</si>
  <si>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</si>
  <si>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</si>
  <si>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</si>
  <si>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</si>
  <si>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</si>
  <si>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</si>
  <si>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</si>
  <si>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</si>
  <si>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</si>
  <si>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</si>
  <si>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</si>
  <si>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</si>
  <si>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</si>
  <si>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</si>
  <si>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</si>
  <si>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</si>
  <si>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</si>
  <si>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</si>
  <si>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</si>
  <si>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</si>
  <si>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</si>
  <si>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</si>
  <si>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</si>
  <si>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</si>
  <si>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</si>
  <si>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</si>
  <si>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</si>
  <si>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</si>
  <si>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</si>
  <si>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</si>
  <si>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</si>
  <si>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</si>
  <si>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</si>
  <si>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</si>
  <si>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</si>
  <si>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</si>
  <si>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</si>
  <si>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</si>
  <si>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</si>
  <si>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</si>
  <si>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</si>
  <si>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</si>
  <si>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</si>
  <si>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</si>
  <si>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</si>
  <si>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</si>
  <si>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</si>
  <si>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</si>
  <si>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</si>
  <si>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</si>
  <si>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</si>
  <si>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</si>
  <si>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</si>
  <si>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</si>
  <si>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</si>
  <si>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</si>
  <si>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</si>
  <si>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</si>
  <si>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</si>
  <si>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</si>
  <si>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</si>
  <si>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</si>
  <si>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</si>
  <si>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</si>
  <si>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</si>
  <si>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</si>
  <si>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</si>
  <si>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</si>
  <si>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</si>
  <si>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</si>
  <si>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</si>
  <si>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</si>
  <si>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</si>
  <si>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</si>
  <si>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</si>
  <si>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</si>
  <si>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</si>
  <si>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</si>
  <si>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</si>
  <si>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</si>
  <si>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</si>
  <si>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</si>
  <si>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</si>
  <si>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</si>
  <si>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</si>
  <si>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</si>
  <si>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</si>
  <si>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</si>
  <si>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</si>
  <si>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</si>
  <si>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</si>
  <si>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</si>
  <si>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</si>
  <si>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</si>
  <si>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</si>
  <si>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</si>
  <si>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</si>
  <si>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</si>
  <si>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</si>
  <si>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</si>
  <si>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</si>
  <si>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</si>
  <si>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</si>
  <si>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</si>
  <si>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</si>
  <si>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</si>
  <si>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</si>
  <si>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</si>
  <si>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</si>
  <si>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</si>
  <si>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</si>
  <si>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</si>
  <si>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</si>
  <si>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</si>
  <si>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</si>
  <si>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</si>
  <si>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</si>
  <si>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</si>
  <si>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</si>
  <si>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</si>
  <si>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</si>
  <si>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</si>
  <si>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</si>
  <si>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</si>
  <si>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</si>
  <si>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</si>
  <si>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</si>
  <si>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</si>
  <si>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</si>
  <si>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</si>
  <si>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</si>
  <si>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</si>
  <si>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</si>
  <si>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</si>
  <si>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</si>
  <si>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</si>
  <si>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</si>
  <si>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</si>
  <si>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</si>
  <si>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</si>
  <si>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</si>
  <si>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</si>
  <si>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</si>
  <si>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</si>
  <si>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</si>
  <si>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</si>
  <si>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</si>
  <si>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</si>
  <si>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</si>
  <si>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</si>
  <si>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</si>
  <si>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</si>
  <si>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</si>
  <si>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</si>
  <si>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</si>
  <si>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</si>
  <si>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</si>
  <si>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</si>
  <si>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</si>
  <si>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</si>
  <si>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</si>
  <si>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</si>
  <si>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</si>
  <si>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</si>
  <si>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</si>
  <si>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</si>
  <si>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</si>
  <si>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</si>
  <si>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</si>
  <si>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</si>
  <si>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</si>
  <si>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</si>
  <si>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</si>
  <si>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</si>
  <si>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</si>
  <si>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</si>
  <si>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</si>
  <si>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</si>
  <si>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</si>
  <si>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</si>
  <si>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</si>
  <si>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</si>
  <si>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</si>
  <si>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</si>
  <si>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</si>
  <si>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</si>
  <si>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</si>
  <si>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</si>
  <si>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</si>
  <si>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</si>
  <si>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</si>
  <si>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</si>
  <si>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</si>
  <si>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</si>
  <si>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</si>
  <si>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</si>
  <si>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</si>
  <si>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</si>
  <si>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</si>
  <si>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</si>
  <si>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</si>
  <si>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</si>
  <si>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</si>
  <si>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</si>
  <si>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</si>
  <si>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</si>
  <si>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</si>
  <si>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</si>
  <si>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</si>
  <si>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</si>
  <si>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</si>
  <si>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</si>
  <si>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</si>
  <si>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</si>
  <si>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</si>
  <si>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</si>
  <si>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</si>
  <si>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</si>
  <si>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</si>
  <si>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</si>
  <si>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</si>
  <si>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</si>
  <si>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</si>
  <si>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</si>
  <si>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</si>
  <si>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</si>
  <si>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</si>
  <si>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</si>
  <si>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</si>
  <si>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</si>
  <si>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</si>
  <si>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</si>
  <si>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</si>
  <si>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</si>
  <si>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</si>
  <si>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</si>
  <si>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</si>
  <si>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</si>
  <si>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</si>
  <si>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</si>
  <si>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</si>
  <si>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</si>
  <si>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</si>
  <si>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</si>
  <si>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</si>
  <si>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</si>
  <si>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</si>
  <si>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</si>
  <si>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</si>
  <si>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</si>
  <si>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</si>
  <si>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</si>
  <si>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</si>
  <si>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</si>
  <si>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</si>
  <si>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</si>
  <si>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</si>
  <si>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</si>
  <si>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</si>
  <si>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</si>
  <si>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</si>
  <si>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</si>
  <si>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</si>
  <si>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</si>
  <si>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</si>
  <si>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</si>
  <si>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</si>
  <si>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</si>
  <si>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</si>
  <si>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</si>
  <si>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</si>
  <si>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</si>
  <si>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</si>
  <si>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</si>
  <si>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</si>
  <si>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</si>
  <si>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</si>
  <si>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</si>
  <si>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</si>
  <si>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</si>
  <si>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</si>
  <si>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</si>
  <si>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</si>
  <si>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</si>
  <si>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</si>
  <si>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</si>
  <si>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</si>
  <si>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</si>
  <si>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</si>
  <si>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</si>
  <si>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</si>
  <si>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</si>
  <si>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</si>
  <si>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</si>
  <si>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</si>
  <si>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</si>
  <si>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</si>
  <si>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</si>
  <si>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</si>
  <si>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</si>
  <si>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</si>
  <si>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</si>
  <si>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</si>
  <si>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</si>
  <si>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</si>
  <si>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</si>
  <si>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</si>
  <si>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</si>
  <si>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</si>
  <si>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</si>
  <si>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</si>
  <si>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</si>
  <si>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</si>
  <si>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</si>
  <si>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</si>
  <si>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</si>
  <si>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</si>
  <si>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</si>
  <si>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</si>
  <si>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</si>
  <si>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</si>
  <si>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</si>
  <si>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</si>
  <si>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</si>
  <si>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</si>
  <si>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</si>
  <si>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</si>
  <si>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</si>
  <si>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</si>
  <si>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</si>
  <si>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</si>
  <si>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</si>
  <si>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</si>
  <si>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</si>
  <si>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</si>
  <si>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</si>
  <si>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</si>
  <si>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</si>
  <si>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</si>
  <si>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</si>
  <si>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</si>
  <si>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</si>
  <si>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</si>
  <si>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</si>
  <si>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</si>
  <si>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</si>
  <si>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</si>
  <si>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</si>
  <si>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</si>
  <si>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</si>
  <si>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</si>
  <si>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</si>
  <si>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</si>
  <si>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</si>
  <si>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</si>
  <si>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</si>
  <si>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</si>
  <si>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</si>
  <si>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</si>
  <si>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</si>
  <si>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</si>
  <si>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</si>
  <si>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</si>
  <si>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</si>
  <si>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</si>
  <si>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</si>
  <si>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</si>
  <si>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</si>
  <si>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</si>
  <si>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</si>
  <si>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</si>
  <si>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</si>
  <si>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</si>
  <si>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</si>
  <si>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</si>
  <si>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</si>
  <si>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</si>
  <si>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</si>
  <si>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</si>
  <si>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</si>
  <si>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</si>
  <si>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</si>
  <si>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</si>
  <si>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</si>
  <si>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</si>
  <si>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</si>
  <si>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</si>
  <si>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</si>
  <si>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</si>
  <si>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</si>
  <si>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</si>
  <si>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</si>
  <si>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</si>
  <si>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</si>
  <si>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</si>
  <si>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</si>
  <si>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</si>
  <si>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</si>
  <si>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</si>
  <si>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</si>
  <si>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</si>
  <si>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</si>
  <si>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</si>
  <si>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</si>
  <si>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</si>
  <si>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</si>
  <si>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</si>
  <si>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</si>
  <si>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</si>
  <si>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</si>
  <si>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</si>
  <si>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</si>
  <si>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</si>
  <si>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</si>
  <si>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</si>
  <si>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</si>
  <si>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</si>
  <si>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</si>
  <si>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</si>
  <si>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</si>
  <si>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</si>
  <si>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</si>
  <si>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</si>
  <si>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</si>
  <si>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</si>
  <si>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</si>
  <si>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</si>
  <si>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</si>
  <si>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</si>
  <si>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</si>
  <si>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</si>
  <si>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</si>
  <si>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</si>
  <si>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</si>
  <si>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</si>
  <si>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</si>
  <si>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</si>
  <si>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</si>
  <si>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</si>
  <si>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</si>
  <si>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</si>
  <si>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</si>
  <si>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</si>
  <si>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</si>
  <si>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</si>
  <si>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</si>
  <si>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</si>
  <si>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</si>
  <si>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</si>
  <si>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</si>
  <si>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</si>
  <si>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</si>
  <si>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</si>
  <si>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</si>
  <si>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</si>
  <si>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</si>
  <si>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</si>
  <si>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</si>
  <si>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</si>
  <si>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</si>
  <si>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</si>
  <si>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</si>
  <si>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</si>
  <si>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</si>
  <si>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</si>
  <si>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</si>
  <si>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</si>
  <si>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</si>
  <si>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</si>
  <si>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</si>
  <si>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</si>
  <si>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</si>
  <si>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</si>
  <si>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</si>
  <si>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</si>
  <si>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</si>
  <si>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</si>
  <si>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</si>
  <si>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</si>
  <si>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</si>
  <si>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</si>
  <si>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</si>
  <si>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</si>
  <si>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</si>
  <si>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</si>
  <si>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</si>
  <si>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</si>
  <si>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</si>
  <si>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</si>
  <si>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</si>
  <si>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</si>
  <si>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</si>
  <si>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</si>
  <si>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</si>
  <si>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</si>
  <si>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</si>
  <si>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</si>
  <si>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</si>
  <si>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</si>
  <si>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</si>
  <si>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</si>
  <si>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</si>
  <si>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</si>
  <si>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</si>
  <si>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</si>
  <si>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</si>
  <si>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</si>
  <si>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</si>
  <si>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</si>
  <si>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</si>
  <si>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</si>
  <si>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</si>
  <si>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</si>
  <si>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</si>
  <si>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</si>
  <si>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</si>
  <si>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</si>
  <si>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</si>
  <si>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</si>
  <si>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</si>
  <si>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</si>
  <si>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</si>
  <si>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</si>
  <si>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</si>
  <si>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</si>
  <si>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</si>
  <si>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</si>
  <si>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</si>
  <si>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</si>
  <si>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</si>
  <si>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</si>
  <si>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</si>
  <si>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</si>
  <si>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</si>
  <si>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</si>
  <si>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</si>
  <si>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</si>
  <si>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</si>
  <si>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</si>
  <si>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</si>
  <si>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</si>
  <si>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</si>
  <si>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</si>
  <si>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</si>
  <si>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</si>
  <si>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</si>
  <si>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</si>
  <si>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</si>
  <si>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</si>
  <si>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</si>
  <si>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</si>
  <si>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</si>
  <si>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</si>
  <si>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</si>
  <si>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</si>
  <si>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</si>
  <si>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</si>
  <si>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</si>
  <si>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</si>
  <si>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</si>
  <si>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</si>
  <si>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</si>
  <si>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</si>
  <si>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</si>
  <si>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</si>
  <si>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</si>
  <si>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</si>
  <si>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</si>
  <si>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</si>
  <si>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</si>
  <si>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</si>
  <si>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</si>
  <si>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</si>
  <si>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</si>
  <si>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</si>
  <si>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</si>
  <si>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</si>
  <si>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</si>
  <si>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</si>
  <si>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</si>
  <si>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</si>
  <si>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</si>
  <si>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</si>
  <si>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</si>
  <si>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</si>
  <si>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</si>
  <si>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</si>
  <si>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</si>
  <si>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</si>
  <si>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</si>
  <si>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</si>
  <si>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</si>
  <si>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</si>
  <si>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</si>
  <si>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</si>
  <si>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</si>
  <si>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</si>
  <si>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</si>
  <si>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</si>
  <si>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</si>
  <si>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</si>
  <si>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</si>
  <si>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</si>
  <si>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</si>
  <si>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</si>
  <si>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</si>
  <si>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</si>
  <si>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</si>
  <si>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</si>
  <si>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</si>
  <si>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</si>
  <si>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</si>
  <si>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</si>
  <si>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</si>
  <si>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</si>
  <si>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</si>
  <si>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</si>
  <si>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</si>
  <si>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</si>
  <si>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</si>
  <si>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</si>
  <si>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</si>
  <si>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</si>
  <si>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</si>
  <si>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</si>
  <si>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</si>
  <si>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</si>
  <si>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</si>
  <si>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</si>
  <si>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</si>
  <si>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</si>
  <si>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</si>
  <si>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</si>
  <si>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</si>
  <si>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</si>
  <si>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</si>
  <si>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</si>
  <si>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</si>
  <si>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</si>
  <si>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</si>
  <si>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</si>
  <si>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</si>
  <si>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</si>
  <si>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</si>
  <si>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</si>
  <si>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</si>
  <si>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</si>
  <si>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</si>
  <si>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</si>
  <si>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</si>
  <si>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</si>
  <si>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</si>
  <si>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</si>
  <si>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</si>
  <si>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</si>
  <si>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</si>
  <si>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</si>
  <si>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</si>
  <si>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</si>
  <si>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</si>
  <si>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</si>
  <si>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</si>
  <si>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</si>
  <si>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</si>
  <si>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</si>
  <si>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</si>
  <si>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</si>
  <si>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</si>
  <si>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</si>
  <si>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</si>
  <si>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</si>
  <si>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</si>
  <si>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</si>
  <si>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</si>
  <si>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</si>
  <si>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</si>
  <si>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</si>
  <si>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</si>
  <si>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</si>
  <si>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</si>
  <si>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</si>
  <si>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</si>
  <si>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</si>
  <si>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</si>
  <si>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</si>
  <si>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</si>
  <si>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</si>
  <si>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</si>
  <si>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</si>
  <si>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</si>
  <si>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</si>
  <si>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</si>
  <si>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</si>
  <si>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</si>
  <si>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</si>
  <si>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</si>
  <si>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</si>
  <si>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</si>
  <si>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</si>
  <si>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</si>
  <si>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</si>
  <si>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</si>
  <si>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</si>
  <si>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</si>
  <si>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</si>
  <si>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</si>
  <si>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</si>
  <si>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</si>
  <si>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</si>
  <si>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</si>
  <si>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</si>
  <si>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</si>
  <si>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</si>
  <si>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</si>
  <si>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</si>
  <si>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</si>
  <si>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</si>
  <si>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</si>
  <si>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</si>
  <si>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</si>
  <si>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</si>
  <si>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</si>
  <si>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</si>
  <si>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</si>
  <si>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</si>
  <si>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</si>
  <si>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</si>
  <si>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</si>
  <si>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</si>
  <si>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</si>
  <si>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</si>
  <si>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</si>
  <si>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</si>
  <si>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</si>
  <si>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</si>
  <si>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</si>
  <si>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</si>
  <si>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</si>
  <si>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</si>
  <si>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</si>
  <si>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</si>
  <si>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</si>
  <si>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</si>
  <si>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</si>
  <si>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</si>
  <si>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</si>
  <si>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</si>
  <si>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</si>
  <si>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</si>
  <si>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</si>
  <si>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</si>
  <si>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</si>
  <si>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</si>
  <si>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</si>
  <si>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</si>
  <si>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</si>
  <si>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</si>
  <si>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</si>
  <si>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</si>
  <si>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</si>
  <si>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</si>
  <si>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</si>
  <si>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</si>
  <si>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</si>
  <si>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</si>
  <si>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</si>
  <si>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</si>
  <si>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</si>
  <si>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</si>
  <si>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</si>
  <si>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</si>
  <si>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</si>
  <si>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</si>
  <si>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</si>
  <si>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</si>
  <si>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</si>
  <si>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</si>
  <si>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</si>
  <si>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</si>
  <si>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</si>
  <si>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</si>
  <si>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</si>
  <si>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</si>
  <si>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</si>
  <si>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</si>
  <si>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</si>
  <si>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</si>
  <si>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</si>
  <si>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</si>
  <si>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</si>
  <si>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</si>
  <si>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</si>
  <si>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</si>
  <si>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</si>
  <si>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</si>
  <si>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</si>
  <si>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</si>
  <si>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</si>
  <si>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</si>
  <si>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</si>
  <si>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</si>
  <si>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</si>
  <si>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</si>
  <si>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</si>
  <si>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</si>
  <si>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</si>
  <si>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</si>
  <si>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</si>
  <si>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</si>
  <si>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</si>
  <si>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</si>
  <si>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</si>
  <si>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</si>
  <si>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</si>
  <si>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</si>
  <si>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</si>
  <si>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</si>
  <si>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</si>
  <si>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</si>
  <si>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</si>
  <si>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</si>
  <si>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</si>
  <si>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</si>
  <si>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</si>
  <si>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</si>
  <si>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</si>
  <si>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</si>
  <si>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</si>
  <si>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</si>
  <si>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</si>
  <si>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</si>
  <si>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</si>
  <si>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</si>
  <si>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</si>
  <si>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</si>
  <si>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</si>
  <si>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</si>
  <si>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</si>
  <si>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</si>
  <si>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</si>
  <si>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</si>
  <si>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</si>
  <si>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</si>
  <si>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</si>
  <si>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</si>
  <si>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</si>
  <si>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</si>
  <si>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</si>
  <si>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</si>
  <si>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</si>
  <si>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</si>
  <si>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</si>
  <si>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</si>
  <si>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</si>
  <si>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</si>
  <si>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</si>
  <si>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</si>
  <si>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</si>
  <si>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</si>
  <si>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</si>
  <si>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</si>
  <si>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</si>
  <si>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</si>
  <si>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</si>
  <si>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</si>
  <si>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</si>
  <si>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</si>
  <si>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</si>
  <si>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</si>
  <si>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</si>
  <si>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</si>
  <si>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</si>
  <si>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</si>
  <si>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</si>
  <si>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</si>
  <si>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</si>
  <si>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</si>
  <si>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</si>
  <si>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</si>
  <si>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</si>
  <si>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</si>
  <si>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</si>
  <si>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</si>
  <si>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</si>
  <si>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</si>
  <si>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</si>
  <si>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</si>
  <si>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</si>
  <si>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</si>
  <si>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</si>
  <si>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</si>
  <si>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</si>
  <si>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</si>
  <si>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</si>
  <si>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</si>
  <si>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</si>
  <si>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</si>
  <si>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</si>
  <si>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</si>
  <si>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</si>
  <si>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</si>
  <si>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</si>
  <si>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</si>
  <si>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</si>
  <si>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</si>
  <si>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</si>
  <si>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</si>
  <si>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</si>
  <si>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</si>
  <si>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</si>
  <si>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</si>
  <si>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</si>
  <si>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</si>
  <si>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</si>
  <si>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</si>
  <si>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</si>
  <si>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</si>
  <si>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</si>
  <si>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</si>
  <si>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</si>
  <si>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</si>
  <si>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</si>
  <si>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</si>
  <si>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</si>
  <si>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</si>
  <si>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</si>
  <si>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</si>
  <si>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</si>
  <si>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</si>
  <si>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</si>
  <si>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</si>
  <si>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</si>
  <si>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</si>
  <si>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</si>
  <si>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</si>
  <si>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</si>
  <si>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</si>
  <si>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</si>
  <si>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</si>
  <si>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</si>
  <si>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</si>
  <si>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</si>
  <si>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</si>
  <si>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</si>
  <si>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</si>
  <si>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</si>
  <si>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</si>
  <si>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</si>
  <si>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</si>
  <si>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</si>
  <si>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</si>
  <si>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</si>
  <si>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</si>
  <si>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</si>
  <si>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</si>
  <si>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</si>
  <si>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</si>
  <si>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</si>
  <si>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</si>
  <si>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</si>
  <si>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</si>
  <si>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</si>
  <si>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</si>
  <si>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</si>
  <si>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</si>
  <si>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</si>
  <si>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</si>
  <si>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</si>
  <si>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</si>
  <si>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</si>
  <si>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</si>
  <si>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</si>
  <si>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</si>
  <si>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</si>
  <si>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</si>
  <si>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</si>
  <si>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</si>
  <si>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</si>
  <si>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</si>
  <si>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</si>
  <si>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</si>
  <si>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</si>
  <si>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</si>
  <si>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</si>
  <si>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</si>
  <si>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</si>
  <si>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</si>
  <si>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</si>
  <si>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</si>
  <si>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</si>
  <si>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</si>
  <si>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</si>
  <si>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</si>
  <si>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</si>
  <si>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</si>
  <si>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</si>
  <si>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</si>
  <si>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</si>
  <si>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</si>
  <si>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</si>
  <si>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</si>
  <si>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</si>
  <si>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</si>
  <si>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</si>
  <si>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</si>
  <si>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</si>
  <si>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</si>
  <si>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</si>
  <si>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</si>
  <si>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</si>
  <si>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</si>
  <si>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</si>
  <si>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</si>
  <si>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</si>
  <si>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</si>
  <si>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</si>
  <si>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</si>
  <si>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</si>
  <si>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</si>
  <si>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</si>
  <si>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</si>
  <si>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</si>
  <si>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</si>
  <si>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</si>
  <si>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</si>
  <si>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</si>
  <si>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</si>
  <si>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</si>
  <si>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</si>
  <si>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</si>
  <si>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</si>
  <si>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</si>
  <si>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</si>
  <si>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</si>
  <si>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</si>
  <si>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</si>
  <si>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</si>
  <si>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</si>
  <si>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</si>
  <si>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</si>
  <si>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</si>
  <si>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</si>
  <si>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</si>
  <si>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</si>
  <si>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</si>
  <si>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</si>
  <si>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</si>
  <si>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</si>
  <si>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</si>
  <si>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</si>
  <si>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</si>
  <si>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</si>
  <si>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</si>
  <si>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</si>
  <si>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</si>
  <si>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</si>
  <si>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</si>
  <si>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</si>
  <si>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</si>
  <si>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</si>
  <si>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</si>
  <si>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</si>
  <si>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</si>
  <si>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</si>
  <si>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</si>
  <si>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</si>
  <si>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</si>
  <si>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</si>
  <si>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</si>
  <si>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</si>
  <si>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</si>
  <si>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</si>
  <si>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</si>
  <si>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</si>
  <si>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</si>
  <si>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</si>
  <si>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</si>
  <si>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</si>
  <si>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</si>
  <si>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</si>
  <si>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</si>
  <si>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</si>
  <si>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</si>
  <si>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</si>
  <si>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</si>
  <si>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</si>
  <si>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</si>
  <si>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</si>
  <si>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</si>
  <si>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</si>
  <si>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</si>
  <si>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</si>
  <si>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</si>
  <si>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</si>
  <si>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</si>
  <si>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</si>
  <si>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</si>
  <si>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</si>
  <si>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</si>
  <si>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</si>
  <si>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</si>
  <si>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</si>
  <si>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</si>
  <si>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</si>
  <si>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</si>
  <si>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</si>
  <si>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</si>
  <si>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</si>
  <si>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</si>
  <si>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</si>
  <si>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</si>
  <si>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</si>
  <si>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</si>
  <si>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</si>
  <si>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</si>
  <si>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</si>
  <si>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</si>
  <si>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</si>
  <si>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</si>
  <si>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</si>
  <si>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</si>
  <si>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</si>
  <si>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</si>
  <si>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</si>
  <si>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</si>
  <si>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</si>
  <si>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</si>
  <si>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</si>
  <si>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</si>
  <si>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</si>
  <si>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</si>
  <si>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</si>
  <si>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</si>
  <si>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</si>
  <si>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</si>
  <si>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</si>
  <si>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</si>
  <si>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</si>
  <si>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</si>
  <si>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</si>
  <si>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</si>
  <si>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</si>
  <si>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</si>
  <si>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</si>
  <si>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</si>
  <si>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</si>
  <si>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</si>
  <si>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</si>
  <si>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</si>
  <si>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</si>
  <si>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</si>
  <si>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</si>
  <si>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</si>
  <si>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</si>
  <si>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</si>
  <si>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</si>
  <si>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</si>
  <si>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</si>
  <si>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</si>
  <si>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</si>
  <si>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</si>
  <si>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</si>
  <si>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</si>
  <si>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</si>
  <si>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</si>
  <si>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</si>
  <si>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</si>
  <si>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</si>
  <si>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</si>
  <si>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</si>
  <si>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</si>
  <si>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</si>
  <si>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</si>
  <si>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</si>
  <si>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</si>
  <si>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</si>
  <si>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</si>
  <si>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</si>
  <si>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</si>
  <si>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</si>
  <si>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</si>
  <si>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</si>
  <si>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</si>
  <si>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</si>
  <si>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</si>
  <si>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</si>
  <si>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</si>
  <si>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</si>
  <si>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</si>
  <si>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</si>
  <si>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</si>
  <si>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</si>
  <si>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</si>
  <si>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</si>
  <si>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</si>
  <si>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</si>
  <si>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</si>
  <si>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</si>
  <si>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</si>
  <si>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</si>
  <si>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</si>
  <si>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</si>
  <si>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</si>
  <si>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</si>
  <si>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</si>
  <si>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</si>
  <si>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</si>
  <si>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</si>
  <si>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</si>
  <si>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</si>
  <si>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</si>
  <si>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</si>
  <si>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</si>
  <si>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</si>
  <si>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</si>
  <si>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</si>
  <si>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</si>
  <si>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</si>
  <si>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</si>
  <si>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</si>
  <si>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</si>
  <si>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</si>
  <si>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</si>
  <si>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</si>
  <si>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</si>
  <si>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</si>
  <si>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</si>
  <si>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</si>
  <si>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</si>
  <si>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</si>
  <si>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</si>
  <si>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</si>
  <si>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</si>
  <si>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</si>
  <si>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</si>
  <si>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</si>
  <si>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</si>
  <si>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</si>
  <si>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</si>
  <si>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</si>
  <si>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</si>
  <si>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</si>
  <si>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</si>
  <si>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</si>
  <si>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</si>
  <si>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</si>
  <si>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</si>
  <si>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</si>
  <si>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</si>
  <si>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</si>
  <si>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</si>
  <si>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</si>
  <si>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</si>
  <si>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</si>
  <si>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</si>
  <si>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</si>
  <si>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</si>
  <si>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</si>
  <si>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</si>
  <si>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</si>
  <si>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</si>
  <si>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</si>
  <si>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</si>
  <si>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</si>
  <si>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</si>
  <si>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</si>
  <si>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</si>
  <si>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</si>
  <si>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</si>
  <si>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</si>
  <si>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</si>
  <si>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</si>
  <si>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</si>
  <si>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</si>
  <si>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</si>
  <si>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</si>
  <si>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</si>
  <si>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</si>
  <si>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</si>
  <si>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</si>
  <si>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</si>
  <si>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</si>
  <si>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</si>
  <si>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</si>
  <si>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</si>
  <si>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</si>
  <si>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</si>
  <si>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</si>
  <si>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</si>
  <si>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</si>
  <si>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</si>
  <si>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</si>
  <si>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</si>
  <si>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</si>
  <si>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</si>
  <si>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</si>
  <si>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</si>
  <si>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</si>
  <si>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</si>
  <si>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</si>
  <si>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</si>
  <si>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</si>
  <si>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</si>
  <si>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</si>
  <si>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</si>
  <si>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</si>
  <si>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</si>
  <si>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</si>
  <si>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</si>
  <si>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</si>
  <si>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</si>
  <si>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</si>
  <si>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</si>
  <si>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</si>
  <si>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</si>
  <si>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</si>
  <si>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</si>
  <si>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</si>
  <si>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</si>
  <si>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</si>
  <si>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</si>
  <si>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</si>
  <si>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</si>
  <si>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</si>
  <si>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</si>
  <si>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</si>
  <si>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</si>
  <si>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</si>
  <si>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</si>
  <si>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</si>
  <si>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</si>
  <si>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</si>
  <si>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</si>
  <si>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</si>
  <si>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</si>
  <si>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</si>
  <si>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</si>
  <si>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</si>
  <si>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</si>
  <si>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</si>
  <si>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</si>
  <si>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</si>
  <si>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</si>
  <si>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</si>
  <si>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</si>
  <si>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</si>
  <si>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</si>
  <si>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</si>
  <si>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</si>
  <si>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</si>
  <si>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</si>
  <si>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</si>
  <si>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</si>
  <si>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</si>
  <si>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</si>
  <si>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</si>
  <si>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</si>
  <si>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</si>
  <si>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</si>
  <si>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</si>
  <si>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</si>
  <si>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</si>
  <si>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</si>
  <si>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</si>
  <si>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</si>
  <si>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</si>
  <si>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</si>
  <si>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</si>
  <si>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</si>
  <si>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</si>
  <si>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</si>
  <si>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</si>
  <si>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</si>
  <si>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</si>
  <si>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</si>
  <si>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</si>
  <si>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</si>
  <si>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</si>
  <si>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</si>
  <si>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</si>
  <si>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</si>
  <si>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</si>
  <si>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</si>
  <si>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</si>
  <si>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</si>
  <si>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</si>
  <si>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</si>
  <si>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</si>
  <si>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</si>
  <si>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</si>
  <si>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</si>
  <si>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</si>
  <si>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</si>
  <si>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</si>
  <si>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</si>
  <si>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</si>
  <si>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</si>
  <si>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</si>
  <si>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</si>
  <si>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</si>
  <si>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</si>
  <si>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</si>
  <si>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</si>
  <si>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</si>
  <si>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</si>
  <si>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</si>
  <si>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</si>
  <si>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</si>
  <si>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</si>
  <si>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</si>
  <si>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</si>
  <si>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</si>
  <si>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</si>
  <si>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</si>
  <si>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</si>
  <si>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</si>
  <si>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</si>
  <si>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</si>
  <si>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</si>
  <si>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</si>
  <si>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</si>
  <si>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</si>
  <si>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</si>
  <si>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</si>
  <si>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</si>
  <si>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</si>
  <si>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</si>
  <si>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</si>
  <si>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</si>
  <si>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</si>
  <si>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</si>
  <si>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</si>
  <si>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</si>
  <si>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</si>
  <si>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</si>
  <si>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</si>
  <si>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</si>
  <si>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</si>
  <si>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</si>
  <si>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</si>
  <si>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</si>
  <si>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</si>
  <si>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</si>
  <si>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</si>
  <si>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</si>
  <si>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</si>
  <si>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</si>
  <si>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</si>
  <si>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</si>
  <si>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</si>
  <si>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</si>
  <si>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</si>
  <si>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</si>
  <si>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</si>
  <si>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</si>
  <si>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</si>
  <si>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</si>
  <si>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</si>
  <si>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</si>
  <si>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</si>
  <si>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</si>
  <si>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</si>
  <si>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</si>
  <si>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</si>
  <si>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</si>
  <si>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</si>
  <si>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</si>
  <si>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</si>
  <si>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</si>
  <si>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</si>
  <si>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</si>
  <si>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</si>
  <si>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</si>
  <si>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</si>
  <si>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</si>
  <si>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</si>
  <si>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</si>
  <si>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</si>
  <si>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</si>
  <si>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</si>
  <si>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</si>
  <si>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</si>
  <si>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</si>
  <si>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</si>
  <si>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</si>
  <si>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</si>
  <si>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</si>
  <si>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</si>
  <si>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</si>
  <si>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</si>
  <si>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</si>
  <si>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</si>
  <si>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</si>
  <si>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</si>
  <si>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</si>
  <si>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</si>
  <si>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</si>
  <si>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</si>
  <si>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</si>
  <si>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</si>
  <si>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</si>
  <si>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</si>
  <si>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</si>
  <si>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</si>
  <si>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</si>
  <si>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</si>
  <si>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</si>
  <si>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</si>
  <si>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</si>
  <si>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</si>
  <si>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</si>
  <si>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</si>
  <si>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</si>
  <si>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</si>
  <si>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</si>
  <si>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</si>
  <si>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</si>
  <si>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</si>
  <si>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</si>
  <si>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</si>
  <si>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</si>
  <si>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</si>
  <si>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</si>
  <si>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</si>
  <si>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</si>
  <si>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</si>
  <si>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</si>
  <si>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</si>
  <si>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</si>
  <si>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</si>
  <si>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</si>
  <si>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</si>
  <si>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</si>
  <si>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</si>
  <si>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</si>
  <si>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</si>
  <si>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</si>
  <si>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</si>
  <si>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</si>
  <si>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</si>
  <si>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</si>
  <si>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</si>
  <si>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</si>
  <si>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</si>
  <si>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</si>
  <si>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</si>
  <si>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</si>
  <si>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</si>
  <si>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</si>
  <si>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</si>
  <si>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</si>
  <si>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</si>
  <si>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</si>
  <si>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</si>
  <si>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</si>
  <si>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</si>
  <si>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</si>
  <si>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</si>
  <si>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</si>
  <si>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</si>
  <si>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</si>
  <si>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</si>
  <si>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</si>
  <si>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</si>
  <si>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</si>
  <si>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</si>
  <si>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</si>
  <si>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</si>
  <si>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</si>
  <si>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</si>
  <si>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</si>
  <si>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</si>
  <si>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</si>
  <si>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</si>
  <si>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</si>
  <si>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</si>
  <si>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</si>
  <si>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</si>
  <si>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</si>
  <si>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</si>
  <si>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</si>
  <si>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</si>
  <si>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</si>
  <si>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</si>
  <si>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</si>
  <si>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</si>
  <si>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</si>
  <si>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</si>
  <si>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</si>
  <si>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</si>
  <si>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</si>
  <si>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</si>
  <si>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</si>
  <si>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</si>
  <si>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</si>
  <si>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</si>
  <si>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</si>
  <si>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</si>
  <si>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</si>
  <si>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</si>
  <si>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</si>
  <si>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</si>
  <si>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</si>
  <si>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</si>
  <si>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</si>
  <si>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</si>
  <si>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</si>
  <si>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</si>
  <si>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</si>
  <si>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</si>
  <si>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</si>
  <si>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</si>
  <si>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</si>
  <si>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</si>
  <si>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</si>
  <si>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</si>
  <si>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</si>
  <si>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</si>
  <si>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</si>
  <si>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</si>
  <si>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</si>
  <si>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</si>
  <si>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</si>
  <si>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</si>
  <si>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</si>
  <si>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</si>
  <si>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</si>
  <si>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</si>
  <si>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</si>
  <si>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</si>
  <si>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</si>
  <si>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</si>
  <si>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</si>
  <si>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</si>
  <si>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</si>
  <si>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</si>
  <si>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</si>
  <si>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</si>
  <si>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</si>
  <si>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</si>
  <si>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</si>
  <si>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</si>
  <si>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</si>
  <si>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</si>
  <si>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</si>
  <si>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</si>
  <si>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</si>
  <si>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</si>
  <si>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</si>
  <si>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</si>
  <si>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</si>
  <si>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</si>
  <si>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</si>
  <si>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</si>
  <si>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</si>
  <si>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</si>
  <si>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</si>
  <si>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</si>
  <si>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</si>
  <si>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</si>
  <si>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</si>
  <si>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</si>
  <si>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</si>
  <si>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</si>
  <si>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</si>
  <si>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</si>
  <si>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</si>
  <si>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</si>
  <si>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</si>
  <si>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</si>
  <si>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</si>
  <si>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</si>
  <si>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</si>
  <si>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</si>
  <si>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</si>
  <si>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</si>
  <si>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</si>
  <si>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</si>
  <si>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</si>
  <si>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</si>
  <si>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</si>
  <si>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</si>
  <si>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</si>
  <si>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</si>
  <si>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</si>
  <si>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</si>
  <si>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</si>
  <si>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</si>
  <si>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</si>
  <si>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</si>
  <si>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</si>
  <si>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</si>
  <si>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</si>
  <si>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</si>
  <si>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</si>
  <si>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</si>
  <si>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</si>
  <si>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</si>
  <si>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</si>
  <si>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</si>
  <si>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</si>
  <si>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</si>
  <si>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</si>
  <si>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</si>
  <si>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</si>
  <si>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</si>
  <si>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</si>
  <si>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</si>
  <si>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</si>
  <si>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</si>
  <si>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</si>
  <si>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</si>
  <si>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</si>
  <si>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</si>
  <si>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</si>
  <si>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</si>
  <si>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</si>
  <si>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</si>
  <si>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</si>
  <si>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</si>
  <si>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</si>
  <si>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</si>
  <si>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</si>
  <si>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</si>
  <si>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</si>
  <si>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</si>
  <si>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</si>
  <si>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</si>
  <si>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</si>
  <si>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</si>
  <si>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</si>
  <si>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</si>
  <si>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</si>
  <si>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</si>
  <si>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</si>
  <si>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</si>
  <si>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</si>
  <si>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</si>
  <si>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</si>
  <si>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</si>
  <si>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</si>
  <si>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</si>
  <si>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</si>
  <si>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</si>
  <si>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</si>
  <si>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</si>
  <si>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</si>
  <si>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</si>
  <si>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</si>
  <si>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</si>
  <si>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</si>
  <si>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</si>
  <si>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</si>
  <si>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</si>
  <si>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</si>
  <si>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</si>
  <si>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</si>
  <si>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</si>
  <si>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</si>
  <si>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</si>
  <si>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</si>
  <si>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</si>
  <si>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</si>
  <si>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</si>
  <si>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</si>
  <si>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</si>
  <si>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</si>
  <si>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</si>
  <si>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</si>
  <si>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</si>
  <si>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</si>
  <si>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</si>
  <si>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</si>
  <si>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</si>
  <si>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</si>
  <si>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</si>
  <si>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</si>
  <si>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</si>
  <si>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</si>
  <si>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</si>
  <si>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</si>
  <si>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</si>
  <si>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</si>
  <si>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</si>
  <si>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</si>
  <si>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</si>
  <si>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</si>
  <si>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</si>
  <si>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</si>
  <si>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</si>
  <si>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</si>
  <si>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</si>
  <si>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</si>
  <si>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</si>
  <si>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</si>
  <si>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</si>
  <si>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</si>
  <si>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</si>
  <si>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</si>
  <si>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</si>
  <si>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</si>
  <si>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</si>
  <si>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</si>
  <si>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</si>
  <si>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</si>
  <si>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</si>
  <si>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</si>
  <si>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</si>
  <si>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</si>
  <si>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</si>
  <si>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</si>
  <si>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</si>
  <si>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</si>
  <si>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</si>
  <si>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</si>
  <si>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</si>
  <si>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</si>
  <si>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</si>
  <si>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</si>
  <si>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</si>
  <si>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</si>
  <si>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</si>
  <si>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</si>
  <si>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</si>
  <si>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</si>
  <si>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</si>
  <si>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</si>
  <si>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</si>
  <si>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</si>
  <si>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</si>
  <si>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</si>
  <si>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</si>
  <si>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</si>
  <si>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</si>
  <si>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</si>
  <si>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</si>
  <si>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</si>
  <si>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</si>
  <si>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</si>
  <si>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</si>
  <si>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</si>
  <si>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</si>
  <si>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</si>
  <si>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</si>
  <si>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</si>
  <si>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</si>
  <si>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</si>
  <si>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</si>
  <si>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</si>
  <si>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</si>
  <si>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</si>
  <si>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</si>
  <si>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</si>
  <si>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</si>
  <si>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</si>
  <si>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</si>
  <si>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</si>
  <si>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</si>
  <si>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</si>
  <si>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</si>
  <si>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</si>
  <si>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</si>
  <si>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</si>
  <si>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</si>
  <si>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</si>
  <si>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</si>
  <si>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</si>
  <si>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</si>
  <si>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</si>
  <si>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</si>
  <si>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</si>
  <si>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</si>
  <si>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</si>
  <si>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</si>
  <si>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</si>
  <si>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</si>
  <si>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</si>
  <si>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</si>
  <si>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</si>
  <si>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</si>
  <si>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</si>
  <si>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</si>
  <si>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</si>
  <si>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</si>
  <si>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</si>
  <si>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</si>
  <si>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</si>
  <si>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</si>
  <si>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</si>
  <si>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</si>
  <si>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</si>
  <si>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</si>
  <si>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</si>
  <si>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</si>
  <si>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</si>
  <si>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</si>
  <si>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</si>
  <si>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</si>
  <si>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</si>
  <si>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</si>
  <si>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</si>
  <si>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</si>
  <si>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</si>
  <si>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</si>
  <si>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</si>
  <si>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</si>
  <si>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</si>
  <si>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</si>
  <si>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</si>
  <si>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</si>
  <si>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</si>
  <si>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</si>
  <si>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</si>
  <si>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</si>
  <si>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</si>
  <si>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</si>
  <si>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</si>
  <si>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</si>
  <si>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</si>
  <si>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</si>
  <si>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</si>
  <si>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</si>
  <si>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</si>
  <si>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</si>
  <si>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</si>
  <si>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</si>
  <si>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</si>
  <si>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</si>
  <si>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</si>
  <si>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</si>
  <si>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</si>
  <si>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</si>
  <si>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</si>
  <si>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</si>
  <si>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</si>
  <si>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</si>
  <si>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</si>
  <si>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</si>
  <si>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</si>
  <si>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</si>
  <si>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</si>
  <si>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</si>
  <si>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</si>
  <si>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</si>
  <si>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</si>
  <si>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</si>
  <si>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</si>
  <si>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</si>
  <si>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</si>
  <si>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</si>
  <si>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</si>
  <si>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</si>
  <si>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</si>
  <si>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</si>
  <si>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</si>
  <si>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</si>
  <si>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</si>
  <si>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</si>
  <si>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</si>
  <si>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</si>
  <si>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</si>
  <si>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</si>
  <si>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</si>
  <si>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</si>
  <si>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</si>
  <si>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</si>
  <si>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</si>
  <si>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</si>
  <si>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</si>
  <si>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</si>
  <si>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</si>
  <si>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</si>
  <si>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</si>
  <si>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</si>
  <si>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</si>
  <si>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</si>
  <si>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</si>
  <si>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</si>
  <si>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</si>
  <si>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</si>
  <si>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</si>
  <si>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</si>
  <si>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</si>
  <si>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</si>
  <si>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</si>
  <si>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</si>
  <si>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</si>
  <si>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</si>
  <si>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</si>
  <si>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</si>
  <si>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</si>
  <si>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</si>
  <si>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</si>
  <si>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</si>
  <si>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</si>
  <si>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</si>
  <si>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</si>
  <si>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</si>
  <si>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</si>
  <si>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</si>
  <si>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</si>
  <si>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</si>
  <si>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</si>
  <si>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</si>
  <si>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</si>
  <si>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</si>
  <si>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</si>
  <si>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</si>
  <si>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</si>
  <si>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</si>
  <si>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</si>
  <si>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</si>
  <si>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</si>
  <si>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</si>
  <si>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</si>
  <si>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</si>
  <si>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</si>
  <si>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</si>
  <si>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</si>
  <si>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</si>
  <si>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</si>
  <si>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</si>
  <si>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</si>
  <si>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</si>
  <si>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</si>
  <si>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</si>
  <si>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</si>
  <si>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</si>
  <si>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</si>
  <si>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</si>
  <si>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</si>
  <si>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</si>
  <si>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</si>
  <si>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</si>
  <si>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</si>
  <si>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</si>
  <si>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</si>
  <si>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</si>
  <si>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</si>
  <si>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</si>
  <si>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</si>
  <si>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</si>
  <si>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</si>
  <si>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</si>
  <si>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</si>
  <si>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</si>
  <si>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</si>
  <si>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</si>
  <si>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</si>
  <si>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</si>
  <si>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</si>
  <si>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</si>
  <si>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</si>
  <si>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</si>
  <si>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</si>
  <si>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</si>
  <si>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</si>
  <si>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</si>
  <si>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</si>
  <si>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</si>
  <si>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</si>
  <si>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</si>
  <si>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</si>
  <si>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</si>
  <si>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</si>
  <si>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</si>
  <si>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</si>
  <si>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</si>
  <si>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</si>
  <si>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</si>
  <si>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</si>
  <si>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</si>
  <si>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</si>
  <si>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</si>
  <si>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</si>
  <si>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</si>
  <si>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</si>
  <si>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</si>
  <si>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</si>
  <si>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</si>
  <si>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</si>
  <si>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</si>
  <si>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</si>
  <si>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</si>
  <si>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</si>
  <si>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</si>
  <si>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</si>
  <si>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</si>
  <si>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</si>
  <si>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</si>
  <si>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</si>
  <si>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</si>
  <si>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</si>
  <si>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</si>
  <si>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</si>
  <si>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</si>
  <si>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</si>
  <si>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</si>
  <si>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</si>
  <si>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</si>
  <si>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</si>
  <si>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</si>
  <si>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</si>
  <si>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</si>
  <si>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</si>
  <si>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</si>
  <si>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</si>
  <si>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</si>
  <si>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</si>
  <si>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</si>
  <si>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</si>
  <si>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</si>
  <si>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</si>
  <si>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</si>
  <si>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</si>
  <si>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</si>
  <si>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</si>
  <si>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</si>
  <si>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</si>
  <si>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</si>
  <si>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</si>
  <si>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</si>
  <si>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</si>
  <si>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</si>
  <si>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</si>
  <si>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</si>
  <si>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</si>
  <si>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</si>
  <si>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</si>
  <si>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</si>
  <si>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</si>
  <si>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</si>
  <si>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</si>
  <si>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</si>
  <si>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</si>
  <si>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</si>
  <si>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</si>
  <si>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</si>
  <si>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</si>
  <si>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</si>
  <si>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</si>
  <si>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</si>
  <si>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</si>
  <si>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</si>
  <si>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</si>
  <si>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</si>
  <si>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</si>
  <si>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</si>
  <si>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</si>
  <si>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</si>
  <si>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</si>
  <si>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</si>
  <si>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</si>
  <si>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</si>
  <si>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</si>
  <si>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</si>
  <si>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</si>
  <si>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</si>
  <si>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</si>
  <si>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</si>
  <si>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</si>
  <si>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</si>
  <si>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</si>
  <si>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</si>
  <si>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</si>
  <si>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</si>
  <si>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</si>
  <si>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</si>
  <si>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</si>
  <si>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</si>
  <si>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</si>
  <si>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</si>
  <si>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</si>
  <si>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</si>
  <si>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</si>
  <si>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</si>
  <si>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</si>
  <si>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</si>
  <si>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</si>
  <si>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</si>
  <si>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</si>
  <si>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</si>
  <si>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</si>
  <si>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</si>
  <si>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</si>
  <si>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</si>
  <si>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</si>
  <si>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</si>
  <si>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</si>
  <si>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</si>
  <si>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</si>
  <si>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</si>
  <si>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</si>
  <si>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</si>
  <si>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</si>
  <si>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</si>
  <si>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</si>
  <si>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</si>
  <si>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</si>
  <si>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</si>
  <si>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</si>
  <si>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</si>
  <si>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</si>
  <si>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</si>
  <si>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</si>
  <si>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</si>
  <si>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</si>
  <si>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</si>
  <si>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</si>
  <si>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</si>
  <si>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</si>
  <si>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</si>
  <si>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</si>
  <si>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</si>
  <si>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</si>
  <si>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</si>
  <si>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</si>
  <si>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</si>
  <si>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</si>
  <si>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</si>
  <si>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</si>
  <si>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</si>
  <si>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</si>
  <si>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</si>
  <si>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</si>
  <si>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</si>
  <si>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</si>
  <si>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</si>
  <si>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</si>
  <si>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</si>
  <si>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</si>
  <si>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</si>
  <si>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</si>
  <si>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</si>
  <si>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</si>
  <si>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</si>
  <si>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</si>
  <si>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</si>
  <si>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</si>
  <si>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</si>
  <si>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</si>
  <si>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</si>
  <si>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</si>
  <si>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</si>
  <si>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</si>
  <si>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</si>
  <si>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</si>
  <si>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</si>
  <si>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</si>
  <si>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</si>
  <si>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</si>
  <si>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</si>
  <si>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</si>
  <si>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</si>
  <si>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</si>
  <si>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</si>
  <si>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</si>
  <si>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</si>
  <si>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</si>
  <si>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</si>
  <si>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</si>
  <si>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</si>
  <si>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</si>
  <si>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</si>
  <si>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</si>
  <si>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</si>
  <si>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</si>
  <si>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</si>
  <si>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</si>
  <si>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</si>
  <si>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</si>
  <si>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</si>
  <si>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</si>
  <si>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</si>
  <si>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</si>
  <si>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</si>
  <si>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</si>
  <si>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</si>
  <si>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</si>
  <si>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</si>
  <si>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</si>
  <si>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</si>
  <si>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</si>
  <si>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</si>
  <si>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</si>
  <si>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</si>
  <si>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</si>
  <si>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</si>
  <si>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</si>
  <si>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</si>
  <si>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</si>
  <si>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</si>
  <si>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</si>
  <si>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</si>
  <si>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</si>
  <si>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</si>
  <si>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</si>
  <si>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</si>
  <si>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</si>
  <si>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</si>
  <si>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</si>
  <si>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</si>
  <si>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</si>
  <si>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</si>
  <si>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</si>
  <si>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</si>
  <si>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</si>
  <si>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</si>
  <si>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</si>
  <si>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</si>
  <si>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</si>
  <si>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</si>
  <si>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</si>
  <si>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</si>
  <si>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</si>
  <si>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</si>
  <si>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</si>
  <si>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</si>
  <si>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</si>
  <si>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</si>
  <si>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</si>
  <si>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</si>
  <si>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</si>
  <si>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</si>
  <si>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</si>
  <si>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</si>
  <si>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</si>
  <si>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</si>
  <si>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</si>
  <si>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</si>
  <si>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</si>
  <si>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</si>
  <si>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</si>
  <si>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</si>
  <si>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</si>
  <si>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</si>
  <si>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</si>
  <si>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</si>
  <si>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</si>
  <si>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</si>
  <si>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</si>
  <si>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</si>
  <si>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</si>
  <si>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</si>
  <si>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</si>
  <si>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</si>
  <si>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</si>
  <si>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</si>
  <si>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</si>
  <si>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</si>
  <si>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</si>
  <si>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</si>
  <si>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</si>
  <si>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</si>
  <si>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</si>
  <si>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</si>
  <si>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</si>
  <si>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</si>
  <si>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</si>
  <si>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</si>
  <si>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</si>
  <si>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</si>
  <si>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</si>
  <si>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</si>
  <si>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</si>
  <si>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</si>
  <si>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</si>
  <si>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</si>
  <si>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</si>
  <si>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</si>
  <si>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</si>
  <si>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</si>
  <si>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</si>
  <si>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</si>
  <si>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</si>
  <si>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</si>
  <si>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</si>
  <si>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</si>
  <si>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</si>
  <si>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</si>
  <si>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</si>
  <si>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</si>
  <si>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</si>
  <si>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</si>
  <si>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</si>
  <si>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</si>
  <si>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</si>
  <si>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</si>
  <si>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</si>
  <si>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</si>
  <si>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</si>
  <si>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</si>
  <si>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</si>
  <si>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</si>
  <si>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</si>
  <si>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</si>
  <si>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</si>
  <si>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</si>
  <si>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</si>
  <si>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</si>
  <si>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</si>
  <si>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</si>
  <si>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</si>
  <si>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</si>
  <si>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</si>
  <si>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</si>
  <si>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</si>
  <si>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</si>
  <si>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</si>
  <si>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</si>
  <si>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</si>
  <si>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</si>
  <si>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</si>
  <si>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</si>
  <si>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</si>
  <si>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</si>
  <si>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</si>
  <si>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</si>
  <si>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</si>
  <si>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</si>
  <si>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</si>
  <si>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</si>
  <si>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</si>
  <si>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</si>
  <si>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</si>
  <si>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</si>
  <si>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</si>
  <si>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</si>
  <si>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</si>
  <si>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</si>
  <si>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</si>
  <si>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</si>
  <si>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</si>
  <si>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</si>
  <si>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</si>
  <si>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</si>
  <si>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</si>
  <si>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</si>
  <si>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</si>
  <si>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</si>
  <si>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</si>
  <si>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</si>
  <si>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</si>
  <si>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</si>
  <si>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</si>
  <si>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</si>
  <si>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</si>
  <si>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</si>
  <si>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</si>
  <si>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</si>
  <si>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</si>
  <si>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</si>
  <si>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</si>
  <si>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</si>
  <si>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</si>
  <si>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</si>
  <si>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</si>
  <si>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</si>
  <si>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</si>
  <si>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</si>
  <si>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</si>
  <si>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</si>
  <si>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</si>
  <si>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</si>
  <si>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</si>
  <si>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</si>
  <si>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</si>
  <si>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</si>
  <si>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</si>
  <si>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</si>
  <si>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</si>
  <si>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</si>
  <si>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</si>
  <si>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</si>
  <si>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</si>
  <si>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</si>
  <si>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</si>
  <si>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</si>
  <si>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</si>
  <si>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</si>
  <si>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</si>
  <si>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</si>
  <si>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</si>
  <si>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</si>
  <si>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</si>
  <si>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</si>
  <si>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</si>
  <si>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</si>
  <si>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</si>
  <si>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</si>
  <si>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</si>
  <si>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</si>
  <si>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</si>
  <si>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</si>
  <si>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</si>
  <si>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</si>
  <si>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</si>
  <si>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</si>
  <si>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</si>
  <si>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</si>
  <si>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</si>
  <si>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</si>
  <si>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</si>
  <si>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</si>
  <si>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</si>
  <si>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</si>
  <si>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</si>
  <si>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</si>
  <si>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</si>
  <si>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</si>
  <si>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</si>
  <si>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</si>
  <si>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</si>
  <si>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</si>
  <si>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</si>
  <si>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</si>
  <si>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</si>
  <si>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</si>
  <si>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</si>
  <si>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</si>
  <si>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</si>
  <si>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</si>
  <si>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</si>
  <si>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</si>
  <si>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</si>
  <si>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</si>
  <si>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</si>
  <si>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</si>
  <si>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</si>
  <si>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</si>
  <si>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</si>
  <si>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</si>
  <si>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</si>
  <si>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</si>
  <si>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</si>
  <si>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</si>
  <si>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</si>
  <si>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</si>
  <si>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</si>
  <si>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</si>
  <si>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</si>
  <si>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</si>
  <si>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</si>
  <si>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</si>
  <si>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</si>
  <si>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</si>
  <si>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</si>
  <si>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</si>
  <si>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</si>
  <si>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</si>
  <si>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</si>
  <si>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</si>
  <si>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</si>
  <si>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</si>
  <si>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</si>
  <si>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</si>
  <si>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</si>
  <si>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</si>
  <si>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</si>
  <si>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</si>
  <si>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</si>
  <si>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</si>
  <si>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</si>
  <si>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</si>
  <si>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</si>
  <si>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</si>
  <si>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</si>
  <si>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</si>
  <si>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</si>
  <si>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</si>
  <si>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</si>
  <si>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</si>
  <si>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</si>
  <si>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</si>
  <si>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</si>
  <si>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</si>
  <si>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</si>
  <si>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</si>
  <si>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</si>
  <si>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</si>
  <si>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</si>
  <si>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</si>
  <si>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</si>
  <si>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</si>
  <si>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</si>
  <si>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</si>
  <si>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</si>
  <si>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</si>
  <si>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</si>
  <si>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</si>
  <si>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</si>
  <si>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</si>
  <si>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</si>
  <si>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</si>
  <si>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</si>
  <si>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</si>
  <si>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</si>
  <si>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</si>
  <si>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</si>
  <si>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</si>
  <si>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</si>
  <si>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</si>
  <si>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</si>
  <si>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</si>
  <si>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</si>
  <si>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</si>
  <si>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</si>
  <si>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</si>
  <si>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</si>
  <si>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</si>
  <si>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</si>
  <si>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</si>
  <si>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</si>
  <si>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</si>
  <si>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</si>
  <si>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</si>
  <si>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</si>
  <si>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</si>
  <si>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</si>
  <si>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</si>
  <si>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</si>
  <si>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</si>
  <si>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</si>
  <si>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</si>
  <si>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</si>
  <si>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</si>
  <si>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</si>
  <si>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</si>
  <si>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</si>
  <si>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</si>
  <si>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</si>
  <si>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</si>
  <si>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</si>
  <si>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</si>
  <si>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</si>
  <si>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</si>
  <si>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</si>
  <si>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</si>
  <si>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</si>
  <si>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</si>
  <si>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</si>
  <si>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</si>
  <si>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</si>
  <si>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</si>
  <si>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</si>
  <si>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</si>
  <si>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</si>
  <si>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</si>
  <si>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</si>
  <si>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</si>
  <si>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</si>
  <si>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</si>
  <si>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</si>
  <si>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</si>
  <si>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</si>
  <si>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</si>
  <si>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</si>
  <si>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</si>
  <si>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</si>
  <si>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</si>
  <si>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</si>
  <si>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</si>
  <si>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</si>
  <si>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</si>
  <si>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</si>
  <si>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</si>
  <si>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</si>
  <si>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</si>
  <si>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</si>
  <si>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</si>
  <si>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</si>
  <si>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</si>
  <si>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</si>
  <si>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</si>
  <si>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</si>
  <si>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</si>
  <si>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</si>
  <si>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</si>
  <si>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</si>
  <si>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</si>
  <si>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</si>
  <si>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</si>
  <si>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</si>
  <si>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</si>
  <si>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</si>
  <si>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</si>
  <si>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</si>
  <si>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</si>
  <si>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</si>
  <si>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</si>
  <si>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</si>
  <si>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</si>
  <si>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</si>
  <si>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</si>
  <si>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</si>
  <si>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</si>
  <si>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</si>
  <si>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</si>
  <si>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</si>
  <si>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</si>
  <si>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</si>
  <si>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</si>
  <si>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</si>
  <si>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</si>
  <si>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</si>
  <si>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</si>
  <si>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</si>
  <si>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</si>
  <si>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</si>
  <si>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</si>
  <si>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</si>
  <si>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</si>
  <si>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</si>
  <si>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</si>
  <si>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</si>
  <si>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</si>
  <si>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</si>
  <si>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</si>
  <si>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</si>
  <si>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</si>
  <si>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</si>
  <si>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</si>
  <si>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</si>
  <si>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</si>
  <si>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</si>
  <si>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</si>
  <si>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</si>
  <si>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</si>
  <si>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</si>
  <si>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</si>
  <si>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</si>
  <si>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</si>
  <si>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</si>
  <si>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</si>
  <si>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</si>
  <si>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</si>
  <si>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</si>
  <si>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</si>
  <si>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</si>
  <si>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</si>
  <si>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</si>
  <si>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</si>
  <si>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</si>
  <si>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</si>
  <si>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</si>
  <si>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</si>
  <si>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</si>
  <si>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</si>
  <si>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</si>
  <si>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</si>
  <si>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</si>
  <si>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</si>
  <si>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</si>
  <si>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</si>
  <si>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</si>
  <si>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</si>
  <si>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</si>
  <si>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</si>
  <si>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</si>
  <si>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</si>
  <si>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</si>
  <si>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</si>
  <si>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</si>
  <si>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</si>
  <si>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</si>
  <si>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</si>
  <si>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</si>
  <si>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</si>
  <si>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</si>
  <si>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</si>
  <si>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</si>
  <si>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</si>
  <si>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</si>
  <si>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</si>
  <si>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</si>
  <si>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</si>
  <si>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</si>
  <si>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</si>
  <si>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</si>
  <si>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</si>
  <si>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</si>
  <si>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</si>
  <si>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</si>
  <si>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</si>
  <si>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</si>
  <si>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</si>
  <si>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</si>
  <si>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</si>
  <si>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</si>
  <si>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</si>
  <si>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</si>
  <si>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</si>
  <si>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</si>
  <si>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</si>
  <si>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</si>
  <si>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</si>
  <si>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</si>
  <si>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</si>
  <si>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</si>
  <si>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</si>
  <si>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</si>
  <si>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</si>
  <si>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</si>
  <si>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</si>
  <si>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</si>
  <si>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</si>
  <si>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</si>
  <si>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</si>
  <si>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</si>
  <si>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</si>
  <si>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</si>
  <si>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</si>
  <si>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</si>
  <si>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</si>
  <si>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</si>
  <si>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</si>
  <si>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</si>
  <si>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</si>
  <si>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</si>
  <si>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</si>
  <si>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</si>
  <si>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</si>
  <si>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</si>
  <si>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</si>
  <si>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</si>
  <si>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</si>
  <si>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</si>
  <si>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</si>
  <si>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</si>
  <si>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</si>
  <si>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</si>
  <si>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</si>
  <si>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</si>
  <si>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</si>
  <si>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</si>
  <si>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</si>
  <si>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</si>
  <si>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</si>
  <si>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</si>
  <si>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</si>
  <si>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</si>
  <si>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</si>
  <si>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</si>
  <si>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</si>
  <si>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</si>
  <si>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</si>
  <si>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</si>
  <si>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</si>
  <si>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</si>
  <si>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</si>
  <si>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</si>
  <si>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</si>
  <si>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</si>
  <si>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</si>
  <si>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</si>
  <si>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</si>
  <si>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</si>
  <si>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</si>
  <si>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</si>
  <si>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</si>
  <si>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</si>
  <si>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</si>
  <si>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</si>
  <si>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</si>
  <si>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</si>
  <si>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</si>
  <si>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</si>
  <si>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</si>
  <si>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</si>
  <si>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</si>
  <si>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</si>
  <si>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</si>
  <si>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</si>
  <si>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</si>
  <si>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</si>
  <si>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</si>
  <si>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</si>
  <si>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</si>
  <si>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</si>
  <si>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</si>
  <si>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</si>
  <si>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</si>
  <si>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</si>
  <si>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</si>
  <si>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</si>
  <si>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</si>
  <si>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</si>
  <si>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</si>
  <si>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</si>
  <si>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</si>
  <si>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</si>
  <si>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</si>
  <si>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</si>
  <si>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</si>
  <si>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</si>
  <si>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</si>
  <si>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</si>
  <si>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</si>
  <si>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</si>
  <si>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</si>
  <si>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</si>
  <si>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</si>
  <si>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</si>
  <si>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</si>
  <si>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</si>
  <si>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</si>
  <si>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</si>
  <si>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</si>
  <si>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</si>
  <si>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</si>
  <si>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</si>
  <si>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</si>
  <si>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</si>
  <si>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</si>
  <si>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</si>
  <si>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</si>
  <si>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</si>
  <si>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</si>
  <si>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</si>
  <si>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</si>
  <si>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</si>
  <si>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</si>
  <si>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</si>
  <si>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</si>
  <si>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</si>
  <si>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</si>
  <si>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</si>
  <si>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</si>
  <si>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</si>
  <si>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</si>
  <si>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</si>
  <si>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</si>
  <si>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</si>
  <si>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</si>
  <si>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</si>
  <si>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</si>
  <si>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</si>
  <si>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</si>
  <si>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</si>
  <si>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</si>
  <si>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</si>
  <si>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</si>
  <si>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</si>
  <si>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</si>
  <si>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</si>
  <si>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</si>
  <si>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</si>
  <si>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</si>
  <si>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</si>
  <si>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</si>
  <si>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</si>
  <si>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</si>
  <si>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</si>
  <si>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</si>
  <si>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</si>
  <si>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</si>
  <si>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</si>
  <si>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</si>
  <si>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</si>
  <si>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</si>
  <si>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</si>
  <si>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</si>
  <si>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</si>
  <si>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</si>
  <si>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</si>
  <si>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</si>
  <si>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</si>
  <si>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</si>
  <si>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</si>
  <si>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</si>
  <si>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</si>
  <si>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</si>
  <si>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</si>
  <si>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</si>
  <si>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</si>
  <si>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</si>
  <si>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</si>
  <si>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</si>
  <si>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</si>
  <si>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</si>
  <si>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</si>
  <si>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</si>
  <si>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</si>
  <si>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</si>
  <si>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</si>
  <si>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</si>
  <si>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</si>
  <si>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</si>
  <si>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</si>
  <si>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</si>
  <si>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</si>
  <si>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</si>
  <si>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</si>
  <si>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</si>
  <si>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</si>
  <si>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</si>
  <si>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</si>
  <si>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</si>
  <si>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</si>
  <si>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</si>
  <si>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</si>
  <si>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</si>
  <si>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</si>
  <si>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</si>
  <si>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</si>
  <si>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</si>
  <si>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</si>
  <si>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</si>
  <si>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</si>
  <si>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</si>
  <si>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</si>
  <si>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</si>
  <si>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</si>
  <si>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</si>
  <si>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</si>
  <si>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</si>
  <si>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</si>
  <si>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</si>
  <si>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</si>
  <si>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</si>
  <si>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</si>
  <si>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</si>
  <si>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</si>
  <si>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</si>
  <si>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</si>
  <si>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</si>
  <si>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</si>
  <si>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</si>
  <si>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</si>
  <si>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</si>
  <si>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</si>
  <si>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</si>
  <si>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</si>
  <si>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</si>
  <si>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</si>
  <si>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</si>
  <si>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</si>
  <si>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</si>
  <si>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</si>
  <si>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</si>
  <si>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</si>
  <si>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</si>
  <si>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</si>
  <si>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</si>
  <si>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</si>
  <si>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</si>
  <si>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</si>
  <si>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</si>
  <si>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</si>
  <si>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</si>
  <si>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</si>
  <si>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</si>
  <si>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</si>
  <si>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</si>
  <si>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</si>
  <si>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</si>
  <si>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</si>
  <si>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</si>
  <si>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</si>
  <si>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</si>
  <si>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</si>
  <si>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</si>
  <si>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</si>
  <si>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</si>
  <si>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</si>
  <si>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</si>
  <si>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</si>
  <si>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</si>
  <si>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</si>
  <si>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</si>
  <si>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</si>
  <si>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</si>
  <si>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</si>
  <si>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</si>
  <si>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</si>
  <si>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</si>
  <si>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</si>
  <si>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</si>
  <si>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</si>
  <si>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</si>
  <si>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</si>
  <si>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</si>
  <si>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</si>
  <si>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</si>
  <si>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</si>
  <si>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</si>
  <si>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</si>
  <si>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</si>
  <si>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</si>
  <si>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</si>
  <si>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</si>
  <si>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</si>
  <si>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</si>
  <si>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</si>
  <si>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</si>
  <si>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</si>
  <si>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</si>
  <si>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</si>
  <si>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</si>
  <si>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</si>
  <si>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</si>
  <si>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</si>
  <si>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</si>
  <si>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</si>
  <si>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</si>
  <si>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</si>
  <si>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</si>
  <si>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</si>
  <si>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</si>
  <si>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</si>
  <si>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</si>
  <si>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</si>
  <si>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</si>
  <si>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</si>
  <si>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</si>
  <si>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</si>
  <si>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</si>
  <si>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</si>
  <si>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</si>
  <si>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</si>
  <si>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</si>
  <si>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</si>
  <si>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</si>
  <si>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</si>
  <si>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</si>
  <si>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</si>
  <si>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</si>
  <si>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</si>
  <si>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</si>
  <si>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</si>
  <si>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</si>
  <si>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</si>
  <si>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</si>
  <si>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</si>
  <si>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</si>
  <si>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</si>
  <si>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</si>
  <si>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</si>
  <si>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</si>
  <si>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</si>
  <si>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</si>
  <si>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</si>
  <si>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</si>
  <si>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</si>
  <si>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</si>
  <si>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</si>
  <si>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</si>
  <si>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</si>
  <si>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</si>
  <si>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</si>
  <si>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</si>
  <si>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</si>
  <si>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</si>
  <si>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</si>
  <si>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</si>
  <si>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</si>
  <si>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</si>
  <si>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</si>
  <si>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</si>
  <si>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</si>
  <si>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</si>
  <si>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</si>
  <si>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</si>
  <si>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</si>
  <si>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</si>
  <si>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</si>
  <si>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</si>
  <si>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</si>
  <si>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</si>
  <si>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</si>
  <si>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</si>
  <si>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</si>
  <si>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</si>
  <si>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</si>
  <si>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</si>
  <si>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</si>
  <si>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</si>
  <si>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</si>
  <si>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</si>
  <si>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</si>
  <si>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</si>
  <si>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</si>
  <si>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</si>
  <si>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</si>
  <si>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</si>
  <si>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</si>
  <si>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</si>
  <si>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</si>
  <si>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</si>
  <si>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</si>
  <si>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</si>
  <si>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</si>
  <si>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</si>
  <si>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</si>
  <si>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</si>
  <si>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</si>
  <si>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</si>
  <si>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</si>
  <si>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</si>
  <si>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</si>
  <si>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</si>
  <si>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</si>
  <si>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</si>
  <si>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</si>
  <si>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</si>
  <si>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</si>
  <si>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</si>
  <si>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</si>
  <si>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</si>
  <si>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</si>
  <si>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</si>
  <si>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</si>
  <si>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</si>
  <si>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</si>
  <si>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</si>
  <si>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</si>
  <si>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</si>
  <si>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</si>
  <si>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</si>
  <si>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</si>
  <si>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</si>
  <si>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</si>
  <si>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</si>
  <si>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</si>
  <si>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</si>
  <si>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</si>
  <si>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</si>
  <si>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</si>
  <si>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</si>
  <si>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</si>
  <si>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</si>
  <si>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</si>
  <si>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</si>
  <si>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</si>
  <si>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</si>
  <si>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</si>
  <si>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</si>
  <si>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</si>
  <si>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</si>
  <si>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</si>
  <si>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</si>
  <si>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</si>
  <si>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</si>
  <si>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</si>
  <si>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</si>
  <si>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</si>
  <si>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</si>
  <si>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</si>
  <si>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</si>
  <si>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</si>
  <si>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</si>
  <si>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</si>
  <si>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</si>
  <si>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</si>
  <si>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</si>
  <si>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</si>
  <si>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</si>
  <si>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</si>
  <si>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</si>
  <si>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</si>
  <si>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</si>
  <si>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</si>
  <si>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</si>
  <si>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</si>
  <si>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</si>
  <si>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</si>
  <si>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</si>
  <si>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</si>
  <si>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</si>
  <si>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</si>
  <si>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</si>
  <si>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</si>
  <si>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</si>
  <si>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</si>
  <si>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</si>
  <si>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</si>
  <si>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</si>
  <si>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</si>
  <si>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</si>
  <si>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</si>
  <si>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</si>
  <si>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</si>
  <si>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</si>
  <si>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</si>
  <si>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</si>
  <si>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</si>
  <si>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</si>
  <si>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</si>
  <si>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</si>
  <si>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</si>
  <si>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</si>
  <si>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</si>
  <si>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</si>
  <si>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</si>
  <si>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</si>
  <si>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</si>
  <si>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</si>
  <si>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</si>
  <si>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</si>
  <si>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</si>
  <si>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</si>
  <si>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</si>
  <si>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</si>
  <si>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</si>
  <si>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</si>
  <si>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</si>
  <si>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</si>
  <si>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</si>
  <si>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</si>
  <si>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</si>
  <si>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</si>
  <si>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</si>
  <si>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</si>
  <si>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</si>
  <si>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</si>
  <si>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</si>
  <si>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</si>
  <si>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</si>
  <si>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</si>
  <si>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</si>
  <si>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</si>
  <si>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</si>
  <si>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</si>
  <si>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</si>
  <si>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</si>
  <si>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</si>
  <si>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</si>
  <si>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</si>
  <si>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</si>
  <si>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</si>
  <si>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</si>
  <si>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</si>
  <si>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</si>
  <si>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</si>
  <si>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</si>
  <si>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</si>
  <si>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</si>
  <si>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</si>
  <si>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</si>
  <si>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</si>
  <si>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</si>
  <si>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</si>
  <si>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</si>
  <si>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</si>
  <si>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</si>
  <si>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</si>
  <si>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</si>
  <si>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</si>
  <si>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</si>
  <si>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</si>
  <si>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</si>
  <si>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</si>
  <si>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</si>
  <si>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</si>
  <si>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</si>
  <si>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</si>
  <si>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</si>
  <si>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</si>
  <si>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</si>
  <si>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</si>
  <si>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</si>
  <si>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</si>
  <si>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</si>
  <si>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</si>
  <si>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</si>
  <si>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</si>
  <si>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</si>
  <si>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</si>
  <si>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</si>
  <si>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</si>
  <si>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</si>
  <si>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</si>
  <si>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</si>
  <si>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</si>
  <si>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</si>
  <si>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</si>
  <si>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</si>
  <si>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</si>
  <si>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</si>
  <si>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</si>
  <si>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</si>
  <si>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</si>
  <si>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</si>
  <si>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</si>
  <si>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</si>
  <si>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</si>
  <si>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</si>
  <si>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</si>
  <si>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</si>
  <si>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</si>
  <si>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</si>
  <si>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</si>
  <si>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</si>
  <si>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</si>
  <si>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</si>
  <si>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</si>
  <si>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</si>
  <si>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</si>
  <si>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</si>
  <si>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</si>
  <si>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</si>
  <si>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</si>
  <si>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</si>
  <si>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</si>
  <si>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</si>
  <si>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</si>
  <si>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</si>
  <si>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</si>
  <si>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</si>
  <si>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</si>
  <si>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</si>
  <si>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</si>
  <si>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</si>
  <si>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</si>
  <si>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</si>
  <si>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</si>
  <si>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</si>
  <si>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</si>
  <si>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</si>
  <si>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</si>
  <si>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</si>
  <si>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</si>
  <si>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</si>
  <si>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</si>
  <si>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</si>
  <si>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</si>
  <si>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</si>
  <si>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</si>
  <si>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</si>
  <si>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</si>
  <si>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</si>
  <si>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</si>
  <si>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</si>
  <si>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</si>
  <si>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</si>
  <si>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</si>
  <si>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</si>
  <si>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</si>
  <si>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</si>
  <si>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</si>
  <si>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</si>
  <si>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</si>
  <si>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</si>
  <si>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</si>
  <si>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</si>
  <si>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</si>
  <si>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</si>
  <si>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</si>
  <si>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</si>
  <si>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</si>
  <si>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</si>
  <si>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</si>
  <si>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</si>
  <si>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</si>
  <si>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</si>
  <si>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</si>
  <si>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</si>
  <si>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</si>
  <si>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</si>
  <si>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</si>
  <si>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</si>
  <si>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</si>
  <si>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</si>
  <si>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</si>
  <si>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</si>
  <si>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</si>
  <si>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</si>
  <si>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</si>
  <si>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</si>
  <si>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</si>
  <si>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</si>
  <si>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</si>
  <si>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</si>
  <si>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</si>
  <si>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</si>
  <si>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</si>
  <si>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</si>
  <si>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</si>
  <si>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</si>
  <si>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</si>
  <si>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</si>
  <si>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</si>
  <si>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</si>
  <si>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</si>
  <si>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</si>
  <si>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</si>
  <si>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</si>
  <si>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</si>
  <si>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</si>
  <si>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</si>
  <si>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</si>
  <si>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</si>
  <si>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</si>
  <si>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</si>
  <si>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</si>
  <si>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</si>
  <si>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</si>
  <si>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</si>
  <si>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</si>
  <si>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</si>
  <si>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</si>
  <si>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</si>
  <si>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</si>
  <si>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</si>
  <si>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</si>
  <si>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</si>
  <si>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</si>
  <si>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</si>
  <si>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</si>
  <si>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</si>
  <si>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</si>
  <si>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</si>
  <si>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</si>
  <si>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</si>
  <si>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</si>
  <si>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</si>
  <si>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</si>
  <si>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</si>
  <si>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</si>
  <si>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</si>
  <si>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</si>
  <si>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</si>
  <si>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</si>
  <si>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</si>
  <si>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</si>
  <si>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</si>
  <si>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</si>
  <si>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</si>
  <si>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</si>
  <si>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</si>
  <si>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</si>
  <si>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</si>
  <si>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</si>
  <si>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</si>
  <si>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</si>
  <si>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</si>
  <si>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</si>
  <si>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</si>
  <si>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</si>
  <si>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</si>
  <si>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</si>
  <si>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</si>
  <si>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</si>
  <si>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</si>
  <si>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</si>
  <si>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</si>
  <si>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</si>
  <si>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</si>
  <si>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</si>
  <si>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</si>
  <si>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</si>
  <si>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</si>
  <si>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</si>
  <si>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</si>
  <si>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</si>
  <si>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</si>
  <si>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</si>
  <si>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</si>
  <si>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</si>
  <si>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</si>
  <si>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</si>
  <si>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</si>
  <si>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</si>
  <si>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</si>
  <si>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</si>
  <si>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</si>
  <si>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</si>
  <si>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</si>
  <si>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</si>
  <si>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</si>
  <si>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</si>
  <si>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</si>
  <si>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</si>
  <si>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</si>
  <si>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</si>
  <si>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</si>
  <si>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</si>
  <si>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</si>
  <si>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</si>
  <si>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</si>
  <si>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</si>
  <si>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</si>
  <si>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</si>
  <si>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</si>
  <si>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</si>
  <si>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</si>
  <si>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</si>
  <si>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</si>
  <si>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</si>
  <si>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</si>
  <si>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</si>
  <si>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</si>
  <si>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</si>
  <si>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</si>
  <si>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</si>
  <si>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</si>
  <si>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</si>
  <si>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</si>
  <si>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</si>
  <si>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</si>
  <si>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</si>
  <si>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</si>
  <si>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</si>
  <si>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</si>
  <si>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</si>
  <si>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</si>
  <si>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</si>
  <si>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</si>
  <si>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</si>
  <si>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</si>
  <si>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</si>
  <si>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</si>
  <si>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</si>
  <si>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</si>
  <si>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</si>
  <si>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</si>
  <si>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</si>
  <si>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</si>
  <si>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</si>
  <si>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</si>
  <si>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</si>
  <si>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</si>
  <si>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</si>
  <si>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</si>
  <si>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</si>
  <si>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</si>
  <si>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</si>
  <si>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</si>
  <si>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</si>
  <si>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</si>
  <si>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</si>
  <si>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</si>
  <si>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</si>
  <si>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</si>
  <si>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</si>
  <si>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</si>
  <si>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</si>
  <si>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</si>
  <si>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</si>
  <si>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</si>
  <si>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</si>
  <si>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</si>
  <si>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</si>
  <si>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</si>
  <si>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</si>
  <si>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</si>
  <si>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</si>
  <si>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</si>
  <si>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</si>
  <si>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</si>
  <si>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</si>
  <si>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</si>
  <si>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</si>
  <si>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</si>
  <si>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</si>
  <si>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</si>
  <si>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</si>
  <si>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</si>
  <si>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</si>
  <si>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</si>
  <si>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</si>
  <si>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</si>
  <si>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</si>
  <si>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</si>
  <si>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</si>
  <si>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</si>
  <si>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</si>
  <si>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</si>
  <si>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</si>
  <si>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</si>
  <si>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</si>
  <si>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</si>
  <si>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</si>
  <si>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</si>
  <si>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</si>
  <si>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</si>
  <si>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</si>
  <si>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</si>
  <si>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</si>
  <si>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</si>
  <si>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</si>
  <si>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</si>
  <si>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</si>
  <si>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</si>
  <si>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</si>
  <si>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</si>
  <si>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</si>
  <si>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</si>
  <si>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</si>
  <si>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</si>
  <si>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</si>
  <si>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</si>
  <si>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</si>
  <si>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</si>
  <si>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</si>
  <si>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</si>
  <si>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</si>
  <si>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</si>
  <si>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</si>
  <si>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</si>
  <si>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</si>
  <si>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</si>
  <si>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</si>
  <si>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</si>
  <si>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</si>
  <si>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</si>
  <si>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</si>
  <si>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</si>
  <si>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</si>
  <si>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</si>
  <si>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</si>
  <si>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</si>
  <si>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</si>
  <si>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</si>
  <si>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</si>
  <si>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</si>
  <si>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</si>
  <si>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</si>
  <si>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</si>
  <si>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</si>
  <si>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</si>
  <si>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</si>
  <si>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</si>
  <si>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</si>
  <si>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</si>
  <si>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</si>
  <si>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</si>
  <si>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</si>
  <si>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</si>
  <si>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</si>
  <si>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</si>
  <si>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</si>
  <si>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</si>
  <si>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</si>
  <si>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</si>
  <si>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</si>
  <si>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</si>
  <si>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</si>
  <si>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</si>
  <si>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</si>
  <si>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</si>
  <si>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</si>
  <si>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</si>
  <si>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</si>
  <si>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</si>
  <si>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</si>
  <si>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</si>
  <si>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</si>
  <si>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</si>
  <si>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</si>
  <si>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</si>
  <si>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</si>
  <si>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</si>
  <si>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</si>
  <si>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</si>
  <si>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</si>
  <si>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</si>
  <si>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</si>
  <si>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</si>
  <si>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</si>
  <si>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</si>
  <si>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</si>
  <si>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</si>
  <si>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</si>
  <si>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</si>
  <si>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</si>
  <si>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</si>
  <si>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</si>
  <si>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</si>
  <si>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</si>
  <si>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</si>
  <si>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</si>
  <si>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</si>
  <si>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</si>
  <si>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</si>
  <si>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</si>
  <si>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</si>
  <si>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</si>
  <si>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</si>
  <si>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</si>
  <si>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</si>
  <si>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</si>
  <si>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</si>
  <si>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</si>
  <si>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</si>
  <si>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</si>
  <si>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</si>
  <si>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</si>
  <si>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</si>
  <si>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</si>
  <si>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</si>
  <si>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</si>
  <si>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</si>
  <si>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</si>
  <si>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</si>
  <si>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</si>
  <si>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</si>
  <si>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</si>
  <si>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</si>
  <si>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</si>
  <si>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</si>
  <si>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</si>
  <si>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</si>
  <si>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</si>
  <si>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</si>
  <si>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</si>
  <si>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</si>
  <si>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</si>
  <si>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</si>
  <si>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</si>
  <si>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</si>
  <si>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</si>
  <si>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</si>
  <si>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</si>
  <si>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</si>
  <si>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</si>
  <si>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</si>
  <si>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</si>
  <si>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</si>
  <si>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</si>
  <si>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</si>
  <si>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</si>
  <si>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</si>
  <si>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</si>
  <si>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</si>
  <si>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</si>
  <si>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</si>
  <si>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</si>
  <si>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</si>
  <si>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</si>
  <si>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</si>
  <si>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</si>
  <si>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</si>
  <si>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</si>
  <si>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</si>
  <si>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</si>
  <si>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</si>
  <si>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</si>
  <si>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</si>
  <si>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</si>
  <si>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</si>
  <si>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</si>
  <si>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</si>
  <si>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</si>
  <si>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</si>
  <si>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</si>
  <si>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</si>
  <si>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</si>
  <si>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</si>
  <si>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</si>
  <si>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</si>
  <si>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</si>
  <si>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</si>
  <si>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</si>
  <si>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</si>
  <si>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</si>
  <si>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</si>
  <si>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</si>
  <si>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</si>
  <si>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</si>
  <si>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</si>
  <si>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</si>
  <si>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</si>
  <si>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</si>
  <si>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</si>
  <si>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</si>
  <si>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</si>
  <si>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</si>
  <si>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</si>
  <si>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</si>
  <si>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</si>
  <si>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</si>
  <si>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</si>
  <si>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</si>
  <si>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</si>
  <si>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</si>
  <si>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</si>
  <si>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</si>
  <si>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</si>
  <si>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</si>
  <si>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</si>
  <si>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</si>
  <si>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</si>
  <si>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</si>
  <si>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</si>
  <si>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</si>
  <si>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</si>
  <si>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</si>
  <si>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</si>
  <si>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</si>
  <si>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</si>
  <si>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</si>
  <si>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</si>
  <si>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</si>
  <si>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</si>
  <si>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</si>
  <si>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</si>
  <si>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</si>
  <si>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</si>
  <si>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</si>
  <si>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</si>
  <si>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</si>
  <si>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</si>
  <si>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</si>
  <si>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</si>
  <si>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</si>
  <si>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</si>
  <si>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</si>
  <si>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</si>
  <si>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</si>
  <si>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</si>
  <si>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</si>
  <si>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</si>
  <si>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</si>
  <si>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</si>
  <si>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</si>
  <si>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</si>
  <si>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</si>
  <si>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</si>
  <si>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</si>
  <si>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</si>
  <si>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</si>
  <si>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</si>
  <si>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</si>
  <si>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</si>
  <si>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</si>
  <si>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</si>
  <si>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</si>
  <si>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</si>
  <si>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</si>
  <si>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</si>
  <si>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</si>
  <si>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</si>
  <si>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</si>
  <si>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</si>
  <si>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</si>
  <si>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</si>
  <si>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</si>
  <si>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</si>
  <si>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</si>
  <si>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</si>
  <si>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</si>
  <si>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</si>
  <si>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</si>
  <si>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</si>
  <si>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</si>
  <si>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</si>
  <si>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</si>
  <si>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</si>
  <si>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</si>
  <si>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</si>
  <si>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</si>
  <si>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</si>
  <si>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</si>
  <si>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</si>
  <si>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</si>
  <si>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</si>
  <si>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</si>
  <si>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</si>
  <si>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</si>
  <si>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</si>
  <si>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</si>
  <si>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</si>
  <si>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</si>
  <si>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</si>
  <si>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</si>
  <si>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</si>
  <si>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</si>
  <si>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</si>
  <si>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</si>
  <si>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</si>
  <si>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</si>
  <si>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</si>
  <si>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</si>
  <si>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</si>
  <si>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</si>
  <si>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</si>
  <si>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</si>
  <si>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</si>
  <si>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</si>
  <si>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</si>
  <si>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</si>
  <si>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</si>
  <si>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</si>
  <si>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</si>
  <si>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</si>
  <si>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</si>
  <si>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</si>
  <si>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</si>
  <si>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</si>
  <si>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</si>
  <si>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</si>
  <si>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</si>
  <si>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</si>
  <si>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</si>
  <si>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</si>
  <si>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</si>
  <si>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</si>
  <si>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</si>
  <si>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</si>
  <si>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</si>
  <si>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</si>
  <si>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</si>
  <si>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</si>
  <si>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</si>
  <si>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</si>
  <si>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</si>
  <si>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</si>
  <si>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</si>
  <si>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</si>
  <si>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</si>
  <si>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</si>
  <si>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</si>
  <si>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</si>
  <si>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</si>
  <si>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</si>
  <si>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</si>
  <si>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</si>
  <si>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</si>
  <si>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</si>
  <si>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</si>
  <si>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</si>
  <si>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</si>
  <si>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</si>
  <si>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</si>
  <si>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</si>
  <si>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</si>
  <si>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</si>
  <si>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</si>
  <si>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</si>
  <si>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</si>
  <si>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</si>
  <si>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</si>
  <si>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</si>
  <si>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</si>
  <si>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</si>
  <si>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</si>
  <si>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</si>
  <si>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</si>
  <si>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</si>
  <si>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</si>
  <si>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</si>
  <si>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</si>
  <si>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</si>
  <si>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</si>
  <si>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</si>
  <si>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</si>
  <si>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</si>
  <si>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</si>
  <si>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</si>
  <si>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</si>
  <si>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</si>
  <si>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</si>
  <si>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</si>
  <si>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</si>
  <si>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</si>
  <si>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</si>
  <si>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</si>
  <si>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</si>
  <si>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</si>
  <si>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</si>
  <si>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</si>
  <si>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</si>
  <si>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</si>
  <si>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</si>
  <si>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</si>
  <si>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</si>
  <si>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</si>
  <si>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</si>
  <si>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</si>
  <si>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</si>
  <si>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</si>
  <si>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</si>
  <si>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</si>
  <si>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</si>
  <si>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</si>
  <si>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</si>
  <si>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</si>
  <si>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</si>
  <si>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</si>
  <si>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</si>
  <si>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</si>
  <si>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</si>
  <si>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</si>
  <si>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</si>
  <si>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</si>
  <si>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</si>
  <si>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</si>
  <si>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</si>
  <si>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</si>
  <si>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</si>
  <si>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</si>
  <si>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</si>
  <si>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</si>
  <si>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</si>
  <si>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</si>
  <si>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</si>
  <si>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</si>
  <si>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</si>
  <si>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</si>
  <si>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</si>
  <si>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</si>
  <si>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</si>
  <si>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</si>
  <si>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</si>
  <si>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</si>
  <si>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</si>
  <si>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</si>
  <si>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</si>
  <si>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</si>
  <si>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</si>
  <si>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</si>
  <si>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</si>
  <si>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</si>
  <si>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</si>
  <si>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</si>
  <si>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</si>
  <si>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</si>
  <si>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</si>
  <si>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</si>
  <si>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</si>
  <si>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</si>
  <si>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</si>
  <si>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</si>
  <si>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</si>
  <si>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</si>
  <si>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</si>
  <si>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</si>
  <si>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</si>
  <si>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</si>
  <si>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</si>
  <si>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</si>
  <si>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</si>
  <si>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</si>
  <si>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</si>
  <si>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</si>
  <si>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</si>
  <si>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</si>
  <si>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</si>
  <si>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</si>
  <si>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</si>
  <si>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</si>
  <si>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</si>
  <si>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</si>
  <si>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</si>
  <si>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</si>
  <si>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</si>
  <si>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</si>
  <si>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</si>
  <si>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</si>
  <si>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</si>
  <si>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</si>
  <si>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</si>
  <si>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</si>
  <si>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</si>
  <si>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</si>
  <si>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</si>
  <si>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</si>
  <si>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</si>
  <si>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</si>
  <si>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</si>
  <si>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</si>
  <si>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</si>
  <si>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</si>
  <si>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</si>
  <si>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</si>
  <si>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</si>
  <si>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</si>
  <si>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</si>
  <si>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</si>
  <si>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</si>
  <si>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</si>
  <si>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</si>
  <si>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</si>
  <si>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</si>
  <si>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</si>
  <si>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</si>
  <si>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</si>
  <si>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</si>
  <si>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</si>
  <si>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</si>
  <si>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</si>
  <si>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</si>
  <si>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</si>
  <si>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</si>
  <si>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</si>
  <si>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</si>
  <si>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</si>
  <si>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</si>
  <si>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</si>
  <si>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</si>
  <si>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</si>
  <si>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</si>
  <si>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</si>
  <si>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</si>
  <si>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</si>
  <si>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</si>
  <si>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</si>
  <si>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</si>
  <si>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</si>
  <si>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</si>
  <si>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</si>
  <si>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</si>
  <si>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</si>
  <si>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</si>
  <si>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</si>
  <si>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</si>
  <si>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</si>
  <si>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</si>
  <si>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</si>
  <si>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</si>
  <si>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</si>
  <si>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</si>
  <si>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</si>
  <si>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</si>
  <si>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</si>
  <si>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</si>
  <si>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</si>
  <si>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</si>
  <si>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</si>
  <si>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</si>
  <si>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</si>
  <si>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</si>
  <si>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</si>
  <si>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</si>
  <si>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</si>
  <si>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</si>
  <si>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</si>
  <si>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</si>
  <si>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</si>
  <si>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</si>
  <si>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</si>
  <si>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</si>
  <si>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</si>
  <si>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</si>
  <si>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</si>
  <si>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</si>
  <si>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</si>
  <si>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</si>
  <si>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</si>
  <si>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</si>
  <si>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</si>
  <si>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</si>
  <si>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</si>
  <si>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</si>
  <si>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</si>
  <si>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</si>
  <si>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</si>
  <si>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</si>
  <si>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</si>
  <si>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</si>
  <si>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</si>
  <si>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</si>
  <si>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</si>
  <si>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</si>
  <si>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</si>
  <si>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</si>
  <si>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</si>
  <si>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</si>
  <si>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</si>
  <si>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</si>
  <si>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</si>
  <si>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</si>
  <si>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</si>
  <si>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</si>
  <si>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</si>
  <si>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</si>
  <si>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</si>
  <si>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</si>
  <si>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</si>
  <si>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</si>
  <si>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</si>
  <si>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</si>
  <si>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</si>
  <si>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</si>
  <si>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</si>
  <si>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</si>
  <si>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</si>
  <si>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</si>
  <si>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</si>
  <si>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</si>
  <si>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</si>
  <si>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</si>
  <si>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</si>
  <si>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</si>
  <si>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</si>
  <si>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</si>
  <si>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</si>
  <si>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</si>
  <si>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</si>
  <si>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</si>
  <si>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</si>
  <si>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</si>
  <si>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</si>
  <si>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</si>
  <si>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</si>
  <si>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</si>
  <si>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</si>
  <si>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</si>
  <si>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</si>
  <si>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</si>
  <si>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</si>
  <si>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</si>
  <si>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</si>
  <si>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</si>
  <si>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</si>
  <si>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</si>
  <si>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</si>
  <si>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</si>
  <si>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</si>
  <si>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</si>
  <si>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</si>
  <si>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</si>
  <si>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</si>
  <si>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</si>
  <si>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</si>
  <si>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</si>
  <si>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</si>
  <si>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</si>
  <si>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</si>
  <si>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</si>
  <si>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</si>
  <si>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</si>
  <si>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</si>
  <si>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</si>
  <si>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</si>
  <si>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</si>
  <si>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</si>
  <si>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</si>
  <si>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</si>
  <si>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</si>
  <si>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</si>
  <si>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</si>
  <si>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</si>
  <si>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</si>
  <si>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</si>
  <si>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</si>
  <si>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</si>
  <si>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</si>
  <si>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</si>
  <si>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</si>
  <si>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</si>
  <si>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</si>
  <si>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</si>
  <si>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</si>
  <si>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</si>
  <si>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</si>
  <si>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</si>
  <si>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</si>
  <si>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</si>
  <si>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</si>
  <si>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</si>
  <si>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</si>
  <si>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</si>
  <si>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</si>
  <si>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</si>
  <si>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</si>
  <si>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</si>
  <si>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</si>
  <si>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</si>
  <si>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</si>
  <si>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</si>
  <si>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</si>
  <si>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</si>
  <si>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</si>
  <si>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</si>
  <si>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</si>
  <si>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</si>
  <si>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</si>
  <si>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</si>
  <si>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</si>
  <si>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</si>
  <si>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</si>
  <si>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</si>
  <si>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</si>
  <si>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</si>
  <si>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</si>
  <si>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</si>
  <si>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</si>
  <si>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</si>
  <si>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</si>
  <si>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</si>
  <si>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</si>
  <si>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</si>
  <si>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</si>
  <si>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</si>
  <si>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</si>
  <si>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</si>
  <si>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</si>
  <si>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</si>
  <si>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</si>
  <si>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</si>
  <si>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</si>
  <si>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</si>
  <si>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</si>
  <si>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</si>
  <si>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</si>
  <si>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</si>
  <si>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</si>
  <si>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</si>
  <si>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</si>
  <si>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</si>
  <si>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</si>
  <si>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</si>
  <si>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</si>
  <si>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</si>
  <si>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</si>
  <si>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</si>
  <si>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</si>
  <si>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</si>
  <si>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</si>
  <si>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</si>
  <si>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</si>
  <si>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</si>
  <si>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</si>
  <si>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</si>
  <si>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</si>
  <si>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</si>
  <si>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</si>
  <si>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</si>
  <si>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</si>
  <si>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</si>
  <si>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</si>
  <si>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</si>
  <si>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</si>
  <si>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</si>
  <si>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</si>
  <si>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</si>
  <si>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</si>
  <si>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</si>
  <si>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</si>
  <si>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</si>
  <si>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</si>
  <si>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</si>
  <si>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</si>
  <si>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</si>
  <si>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</si>
  <si>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</si>
  <si>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</si>
  <si>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</si>
  <si>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</si>
  <si>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</si>
  <si>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</si>
  <si>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</si>
  <si>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</si>
  <si>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</si>
  <si>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</si>
  <si>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</si>
  <si>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</si>
  <si>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</si>
  <si>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</si>
  <si>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</si>
  <si>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</si>
  <si>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</si>
  <si>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</si>
  <si>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</si>
  <si>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</si>
  <si>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</si>
  <si>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</si>
  <si>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</si>
  <si>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</si>
  <si>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</si>
  <si>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</si>
  <si>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</si>
  <si>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</si>
  <si>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</si>
  <si>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</si>
  <si>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</si>
  <si>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</si>
  <si>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</si>
  <si>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</si>
  <si>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</si>
  <si>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</si>
  <si>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</si>
  <si>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</si>
  <si>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</si>
  <si>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</si>
  <si>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</si>
  <si>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</si>
  <si>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</si>
  <si>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</si>
  <si>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</si>
  <si>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</si>
  <si>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</si>
  <si>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</si>
  <si>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</si>
  <si>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</si>
  <si>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</si>
  <si>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</si>
  <si>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</si>
  <si>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</si>
  <si>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</si>
  <si>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</si>
  <si>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</si>
  <si>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</si>
  <si>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</si>
  <si>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</si>
  <si>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</si>
  <si>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</si>
  <si>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</si>
  <si>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</si>
  <si>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</si>
  <si>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</si>
  <si>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</si>
  <si>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</si>
  <si>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</si>
  <si>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</si>
  <si>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</si>
  <si>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</si>
  <si>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</si>
  <si>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</si>
  <si>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</si>
  <si>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</si>
  <si>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</si>
  <si>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</si>
  <si>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</si>
  <si>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</si>
  <si>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</si>
  <si>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</si>
  <si>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</si>
  <si>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</si>
  <si>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</si>
  <si>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</si>
  <si>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</si>
  <si>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</si>
  <si>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</si>
  <si>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</si>
  <si>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</si>
  <si>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</si>
  <si>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</si>
  <si>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</si>
  <si>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</si>
  <si>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</si>
  <si>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</si>
  <si>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</si>
  <si>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</si>
  <si>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</si>
  <si>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</si>
  <si>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</si>
  <si>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</si>
  <si>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</si>
  <si>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</si>
  <si>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</si>
  <si>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</si>
  <si>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</si>
  <si>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</si>
  <si>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</si>
  <si>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</si>
  <si>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</si>
  <si>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</si>
  <si>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</si>
  <si>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</si>
  <si>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</si>
  <si>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</si>
  <si>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</si>
  <si>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</si>
  <si>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</si>
  <si>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</si>
  <si>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</si>
  <si>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</si>
  <si>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</si>
  <si>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</si>
  <si>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</si>
  <si>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</si>
  <si>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</si>
  <si>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</si>
  <si>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</si>
  <si>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</si>
  <si>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</si>
  <si>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</si>
  <si>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</si>
  <si>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</si>
  <si>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</si>
  <si>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</si>
  <si>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</si>
  <si>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</si>
  <si>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</si>
  <si>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</si>
  <si>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</si>
  <si>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</si>
  <si>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</si>
  <si>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</si>
  <si>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</si>
  <si>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</si>
  <si>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</si>
  <si>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</si>
  <si>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</si>
  <si>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</si>
  <si>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</si>
  <si>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</si>
  <si>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</si>
  <si>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</si>
  <si>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</si>
  <si>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</si>
  <si>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</si>
  <si>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</si>
  <si>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</si>
  <si>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</si>
  <si>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</si>
  <si>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</si>
  <si>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</si>
  <si>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</si>
  <si>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</si>
  <si>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</si>
  <si>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</si>
  <si>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</si>
  <si>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</si>
  <si>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</si>
  <si>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</si>
  <si>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</si>
  <si>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</si>
  <si>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</si>
  <si>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</si>
  <si>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</si>
  <si>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</si>
  <si>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</si>
  <si>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</si>
  <si>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</si>
  <si>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</si>
  <si>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</si>
  <si>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</si>
  <si>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</si>
  <si>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</si>
  <si>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</si>
  <si>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</si>
  <si>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</si>
  <si>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</si>
  <si>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</si>
  <si>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</si>
  <si>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</si>
  <si>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</si>
  <si>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</si>
  <si>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</si>
  <si>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</si>
  <si>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</si>
  <si>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</si>
  <si>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</si>
  <si>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</si>
  <si>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</si>
  <si>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</si>
  <si>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</si>
  <si>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</si>
  <si>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</si>
  <si>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</si>
  <si>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</si>
  <si>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</si>
  <si>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</si>
  <si>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</si>
  <si>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</si>
  <si>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</si>
  <si>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</si>
  <si>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</si>
  <si>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</si>
  <si>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</si>
  <si>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</si>
  <si>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</si>
  <si>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</si>
  <si>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</si>
  <si>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</si>
  <si>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</si>
  <si>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</si>
  <si>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</si>
  <si>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</si>
  <si>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</si>
  <si>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</si>
  <si>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</si>
  <si>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</si>
  <si>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</si>
  <si>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</si>
  <si>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</si>
  <si>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</si>
  <si>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</si>
  <si>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</si>
  <si>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</si>
  <si>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</si>
  <si>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</si>
  <si>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</si>
  <si>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</si>
  <si>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</si>
  <si>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</si>
  <si>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</si>
  <si>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</si>
  <si>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</si>
  <si>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</si>
  <si>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</si>
  <si>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</si>
  <si>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</si>
  <si>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</si>
  <si>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</si>
  <si>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</si>
  <si>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</si>
  <si>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</si>
  <si>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</si>
  <si>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</si>
  <si>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</si>
  <si>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</si>
  <si>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</si>
  <si>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</si>
  <si>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</si>
  <si>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</si>
  <si>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</si>
  <si>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</si>
  <si>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</si>
  <si>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</si>
  <si>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</si>
  <si>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</si>
  <si>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</si>
  <si>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</si>
  <si>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</si>
  <si>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</si>
  <si>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</si>
  <si>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</si>
  <si>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</si>
  <si>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</si>
  <si>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</si>
  <si>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</si>
  <si>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</si>
  <si>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</si>
  <si>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</si>
  <si>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</si>
  <si>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</si>
  <si>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</si>
  <si>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</si>
  <si>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</si>
  <si>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</si>
  <si>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</si>
  <si>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</si>
  <si>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</si>
  <si>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</si>
  <si>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</si>
  <si>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</si>
  <si>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</si>
  <si>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</si>
  <si>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</si>
  <si>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</si>
  <si>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</si>
  <si>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</si>
  <si>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</si>
  <si>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</si>
  <si>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</si>
  <si>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</si>
  <si>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</si>
  <si>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</si>
  <si>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</si>
  <si>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</si>
  <si>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</si>
  <si>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</si>
  <si>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</si>
  <si>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</si>
  <si>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</si>
  <si>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</si>
  <si>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</si>
  <si>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</si>
  <si>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</si>
  <si>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</si>
  <si>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</si>
  <si>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</si>
  <si>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</si>
  <si>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</si>
  <si>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</si>
  <si>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</si>
  <si>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</si>
  <si>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</si>
  <si>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</si>
  <si>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</si>
  <si>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</si>
  <si>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</si>
  <si>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</si>
  <si>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</si>
  <si>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</si>
  <si>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</si>
  <si>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</si>
  <si>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</si>
  <si>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</si>
  <si>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</si>
  <si>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</si>
  <si>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</si>
  <si>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</si>
  <si>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</si>
  <si>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</si>
  <si>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</si>
  <si>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</si>
  <si>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</si>
  <si>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</si>
  <si>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</si>
  <si>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</si>
  <si>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</si>
  <si>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</si>
  <si>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</si>
  <si>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</si>
  <si>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</si>
  <si>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</si>
  <si>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</si>
  <si>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</si>
  <si>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</si>
  <si>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</si>
  <si>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</si>
  <si>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</si>
  <si>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</si>
  <si>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</si>
  <si>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</si>
  <si>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</si>
  <si>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</si>
  <si>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</si>
  <si>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</si>
  <si>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</si>
  <si>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</si>
  <si>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</si>
  <si>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</si>
  <si>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</si>
  <si>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</si>
  <si>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</si>
  <si>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</si>
  <si>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</si>
  <si>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</si>
  <si>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</si>
  <si>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</si>
  <si>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</si>
  <si>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</si>
  <si>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</si>
  <si>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</si>
  <si>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</si>
  <si>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</si>
  <si>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</si>
  <si>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</si>
  <si>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</si>
  <si>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</si>
  <si>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</si>
  <si>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</si>
  <si>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</si>
  <si>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</si>
  <si>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</si>
  <si>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</si>
  <si>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</si>
  <si>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</si>
  <si>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</si>
  <si>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</si>
  <si>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</si>
  <si>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</si>
  <si>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</si>
  <si>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</si>
  <si>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</si>
  <si>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</si>
  <si>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</si>
  <si>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</si>
  <si>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</si>
  <si>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</si>
  <si>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</si>
  <si>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</si>
  <si>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</si>
  <si>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</si>
  <si>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</si>
  <si>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</si>
  <si>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</si>
  <si>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</si>
  <si>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</si>
  <si>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</si>
  <si>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</si>
  <si>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</si>
  <si>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</si>
  <si>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</si>
  <si>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</si>
  <si>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</si>
  <si>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</si>
  <si>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</si>
  <si>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</si>
  <si>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</si>
  <si>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</si>
  <si>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</si>
  <si>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</si>
  <si>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</si>
  <si>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</si>
  <si>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</si>
  <si>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</si>
  <si>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</si>
  <si>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</si>
  <si>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</si>
  <si>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</si>
  <si>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</si>
  <si>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</si>
  <si>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</si>
  <si>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</si>
  <si>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</si>
  <si>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</si>
  <si>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</si>
  <si>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</si>
  <si>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</si>
  <si>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</si>
  <si>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</si>
  <si>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</si>
  <si>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</si>
  <si>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</si>
  <si>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</si>
  <si>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</si>
  <si>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</si>
  <si>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</si>
  <si>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</si>
  <si>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</si>
  <si>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</si>
  <si>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</si>
  <si>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</si>
  <si>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</si>
  <si>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</si>
  <si>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</si>
  <si>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</si>
  <si>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</si>
  <si>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</si>
  <si>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</si>
  <si>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</si>
  <si>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</si>
  <si>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</si>
  <si>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</si>
  <si>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</si>
  <si>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</si>
  <si>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</si>
  <si>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</si>
  <si>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</si>
  <si>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</si>
  <si>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</si>
  <si>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</si>
  <si>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</si>
  <si>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</si>
  <si>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</si>
  <si>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</si>
  <si>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</si>
  <si>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</si>
  <si>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</si>
  <si>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</si>
  <si>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</si>
  <si>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</si>
  <si>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</si>
  <si>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</si>
  <si>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</si>
  <si>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</si>
  <si>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</si>
  <si>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</si>
  <si>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</si>
  <si>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</si>
  <si>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</si>
  <si>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</si>
  <si>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</si>
  <si>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</si>
  <si>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</si>
  <si>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</si>
  <si>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</si>
  <si>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</si>
  <si>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</si>
  <si>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</si>
  <si>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</si>
  <si>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</si>
  <si>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</si>
  <si>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</si>
  <si>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</si>
  <si>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</si>
  <si>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</si>
  <si>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</si>
  <si>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</si>
  <si>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</si>
  <si>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</si>
  <si>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</si>
  <si>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</si>
  <si>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</si>
  <si>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</si>
  <si>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</si>
  <si>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</si>
  <si>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</si>
  <si>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</si>
  <si>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</si>
  <si>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</si>
  <si>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</si>
  <si>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</si>
  <si>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</si>
  <si>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</si>
  <si>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</si>
  <si>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</si>
  <si>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</si>
  <si>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</si>
  <si>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</si>
  <si>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</si>
  <si>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</si>
  <si>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</si>
  <si>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</si>
  <si>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</si>
  <si>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</si>
  <si>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</si>
  <si>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</si>
  <si>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</si>
  <si>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</si>
  <si>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</si>
  <si>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</si>
  <si>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</si>
  <si>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</si>
  <si>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</si>
  <si>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</si>
  <si>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</si>
  <si>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</si>
  <si>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</si>
  <si>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</si>
  <si>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</si>
  <si>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</si>
  <si>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</si>
  <si>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</si>
  <si>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</si>
  <si>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</si>
  <si>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</si>
  <si>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</si>
  <si>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</si>
  <si>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</si>
  <si>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</si>
  <si>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</si>
  <si>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</si>
  <si>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</si>
  <si>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</si>
  <si>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</si>
  <si>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</si>
  <si>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</si>
  <si>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</si>
  <si>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</si>
  <si>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</si>
  <si>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</si>
  <si>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</si>
  <si>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</si>
  <si>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</si>
  <si>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</si>
  <si>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</si>
  <si>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</si>
  <si>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</si>
  <si>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</si>
  <si>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</si>
  <si>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</si>
  <si>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</si>
  <si>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</si>
  <si>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</si>
  <si>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</si>
  <si>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</si>
  <si>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</si>
  <si>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</si>
  <si>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</si>
  <si>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</si>
  <si>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</si>
  <si>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</si>
  <si>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</si>
  <si>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</si>
  <si>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</si>
  <si>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</si>
  <si>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</si>
  <si>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</si>
  <si>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</si>
  <si>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</si>
  <si>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</si>
  <si>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</si>
  <si>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</si>
  <si>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</si>
  <si>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</si>
  <si>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</si>
  <si>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</si>
  <si>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</si>
  <si>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</si>
  <si>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</si>
  <si>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</si>
  <si>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</si>
  <si>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</si>
  <si>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</si>
  <si>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</si>
  <si>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</si>
  <si>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</si>
  <si>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</si>
  <si>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</si>
  <si>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</si>
  <si>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</si>
  <si>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</si>
  <si>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</si>
  <si>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</si>
  <si>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</si>
  <si>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</si>
  <si>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</si>
  <si>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</si>
  <si>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</si>
  <si>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</si>
  <si>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</si>
  <si>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</si>
  <si>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</si>
  <si>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</si>
  <si>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</si>
  <si>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</si>
  <si>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</si>
  <si>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</si>
  <si>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</si>
  <si>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</si>
  <si>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</si>
  <si>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</si>
  <si>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</si>
  <si>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</si>
  <si>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</si>
  <si>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</si>
  <si>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</si>
  <si>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</si>
  <si>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</si>
  <si>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</si>
  <si>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</si>
  <si>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</si>
  <si>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</si>
  <si>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</si>
  <si>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</si>
  <si>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</si>
  <si>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</si>
  <si>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</si>
  <si>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</si>
  <si>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</si>
  <si>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</si>
  <si>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</si>
  <si>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</si>
  <si>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</si>
  <si>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</si>
  <si>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</si>
  <si>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</si>
  <si>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</si>
  <si>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</si>
  <si>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</si>
  <si>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</si>
  <si>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</si>
  <si>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</si>
  <si>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</si>
  <si>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</si>
  <si>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</si>
  <si>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</si>
  <si>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</si>
  <si>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</si>
  <si>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</si>
  <si>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</si>
  <si>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</si>
  <si>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</si>
  <si>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</si>
  <si>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</si>
  <si>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</si>
  <si>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</si>
  <si>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</si>
  <si>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</si>
  <si>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</si>
  <si>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</si>
  <si>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</si>
  <si>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</si>
  <si>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</si>
  <si>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</si>
  <si>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</si>
  <si>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</si>
  <si>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</si>
  <si>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</si>
  <si>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</si>
  <si>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</si>
  <si>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</si>
  <si>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</si>
  <si>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</si>
  <si>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</si>
  <si>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</si>
  <si>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</si>
  <si>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</si>
  <si>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</si>
  <si>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</si>
  <si>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</si>
  <si>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</si>
  <si>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</si>
  <si>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</si>
  <si>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</si>
  <si>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</si>
  <si>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</si>
  <si>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</si>
  <si>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</si>
  <si>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</si>
  <si>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</si>
  <si>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</si>
  <si>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</si>
  <si>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</si>
  <si>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</si>
  <si>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</si>
  <si>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</si>
  <si>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</si>
  <si>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</si>
  <si>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</si>
  <si>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</si>
  <si>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</si>
  <si>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</si>
  <si>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</si>
  <si>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</si>
  <si>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</si>
  <si>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</si>
  <si>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</si>
  <si>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</si>
  <si>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</si>
  <si>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</si>
  <si>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</si>
  <si>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</si>
  <si>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</si>
  <si>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</si>
  <si>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</si>
  <si>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</si>
  <si>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</si>
  <si>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</si>
  <si>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</si>
  <si>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</si>
  <si>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</si>
  <si>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</si>
  <si>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</si>
  <si>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</si>
  <si>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</si>
  <si>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</si>
  <si>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</si>
  <si>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</si>
  <si>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</si>
  <si>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</si>
  <si>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</si>
  <si>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</si>
  <si>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</si>
  <si>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</si>
  <si>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</si>
  <si>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</si>
  <si>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</si>
  <si>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</si>
  <si>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</si>
  <si>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</si>
  <si>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</si>
  <si>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</si>
  <si>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</si>
  <si>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</si>
  <si>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</si>
  <si>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</si>
  <si>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</si>
  <si>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</si>
  <si>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</si>
  <si>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</si>
  <si>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</si>
  <si>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</si>
  <si>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</si>
  <si>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</si>
  <si>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</si>
  <si>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</si>
  <si>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</si>
  <si>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</si>
  <si>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</si>
  <si>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</si>
  <si>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</si>
  <si>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</si>
  <si>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</si>
  <si>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</si>
  <si>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</si>
  <si>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</si>
  <si>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</si>
  <si>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</si>
  <si>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</si>
  <si>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</si>
  <si>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</si>
  <si>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</si>
  <si>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</si>
  <si>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</si>
  <si>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</si>
  <si>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</si>
  <si>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</si>
  <si>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</si>
  <si>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</si>
  <si>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</si>
  <si>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</si>
  <si>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</si>
  <si>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</si>
  <si>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</si>
  <si>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</si>
  <si>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</si>
  <si>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</si>
  <si>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</si>
  <si>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</si>
  <si>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</si>
  <si>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</si>
  <si>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</si>
  <si>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</si>
  <si>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</si>
  <si>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</si>
  <si>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</si>
  <si>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</si>
  <si>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</si>
  <si>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</si>
  <si>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</si>
  <si>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</si>
  <si>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</si>
  <si>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</si>
  <si>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</si>
  <si>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</si>
  <si>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</si>
  <si>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</si>
  <si>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</si>
  <si>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</si>
  <si>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</si>
  <si>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</si>
  <si>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</si>
  <si>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</si>
  <si>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</si>
  <si>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</si>
  <si>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</si>
  <si>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</si>
  <si>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</si>
  <si>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</si>
  <si>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</si>
  <si>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</si>
  <si>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</si>
  <si>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</si>
  <si>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</si>
  <si>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</si>
  <si>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</si>
  <si>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</si>
  <si>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</si>
  <si>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</si>
  <si>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</si>
  <si>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</si>
  <si>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</si>
  <si>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</si>
  <si>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</si>
  <si>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</si>
  <si>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</si>
  <si>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</si>
  <si>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</si>
  <si>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</si>
  <si>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</si>
  <si>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</si>
  <si>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</si>
  <si>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</si>
  <si>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</si>
  <si>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</si>
  <si>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</si>
  <si>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</si>
  <si>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</si>
  <si>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</si>
  <si>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</si>
  <si>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</si>
  <si>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</si>
  <si>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</si>
  <si>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</si>
  <si>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</si>
  <si>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</si>
  <si>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</si>
  <si>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</si>
  <si>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</si>
  <si>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</si>
  <si>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</si>
  <si>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</si>
  <si>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</si>
  <si>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</si>
  <si>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</si>
  <si>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</si>
  <si>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</si>
  <si>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</si>
  <si>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</si>
  <si>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</si>
  <si>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</si>
  <si>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</si>
  <si>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</si>
  <si>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</si>
  <si>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</si>
  <si>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</si>
  <si>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</si>
  <si>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</si>
  <si>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</si>
  <si>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</si>
  <si>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</si>
  <si>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</si>
  <si>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</si>
  <si>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</si>
  <si>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</si>
  <si>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</si>
  <si>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</si>
  <si>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</si>
  <si>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</si>
  <si>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</si>
  <si>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</si>
  <si>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</si>
  <si>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</si>
  <si>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</si>
  <si>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</si>
  <si>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</si>
  <si>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</si>
  <si>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</si>
  <si>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</si>
  <si>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</si>
  <si>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</si>
  <si>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</si>
  <si>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</si>
  <si>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</si>
  <si>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</si>
  <si>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</si>
  <si>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</si>
  <si>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</si>
  <si>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</si>
  <si>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</si>
  <si>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</si>
  <si>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</si>
  <si>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</si>
  <si>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</si>
  <si>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</si>
  <si>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</si>
  <si>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</si>
  <si>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</si>
  <si>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</si>
  <si>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</si>
  <si>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</si>
  <si>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</si>
  <si>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</si>
  <si>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</si>
  <si>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</si>
  <si>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</si>
  <si>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</si>
  <si>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</si>
  <si>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</si>
  <si>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</si>
  <si>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</si>
  <si>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</si>
  <si>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</si>
  <si>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</si>
  <si>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</si>
  <si>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</si>
  <si>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</si>
  <si>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</si>
  <si>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</si>
  <si>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</si>
  <si>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</si>
  <si>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</si>
  <si>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</si>
  <si>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</si>
  <si>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</si>
  <si>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</si>
  <si>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</si>
  <si>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</si>
  <si>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</si>
  <si>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</si>
  <si>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</si>
  <si>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</si>
  <si>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</si>
  <si>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</si>
  <si>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</si>
  <si>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</si>
  <si>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</si>
  <si>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</si>
  <si>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</si>
  <si>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</si>
  <si>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</si>
  <si>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</si>
  <si>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</si>
  <si>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</si>
  <si>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</si>
  <si>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</si>
  <si>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</si>
  <si>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</si>
  <si>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</si>
  <si>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</si>
  <si>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</si>
  <si>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</si>
  <si>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</si>
  <si>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</si>
  <si>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</si>
  <si>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</si>
  <si>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</si>
  <si>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</si>
  <si>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</si>
  <si>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</si>
  <si>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</si>
  <si>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</si>
  <si>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</si>
  <si>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</si>
  <si>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</si>
  <si>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</si>
  <si>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</si>
  <si>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</si>
  <si>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</si>
  <si>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</si>
  <si>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</si>
  <si>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</si>
  <si>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</si>
  <si>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</si>
  <si>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</si>
  <si>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</si>
  <si>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</si>
  <si>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</si>
  <si>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</si>
  <si>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</si>
  <si>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</si>
  <si>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</si>
  <si>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</si>
  <si>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</si>
  <si>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</si>
  <si>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</si>
  <si>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</si>
  <si>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</si>
  <si>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</si>
  <si>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</si>
  <si>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</si>
  <si>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</si>
  <si>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</si>
  <si>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</si>
  <si>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</si>
  <si>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</si>
  <si>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</si>
  <si>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</si>
  <si>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</si>
  <si>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</si>
  <si>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</si>
  <si>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</si>
  <si>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</si>
  <si>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</si>
  <si>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</si>
  <si>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</si>
  <si>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</si>
  <si>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</si>
  <si>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</si>
  <si>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</si>
  <si>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</si>
  <si>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</si>
  <si>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</si>
  <si>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</si>
  <si>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</si>
  <si>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</si>
  <si>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</si>
  <si>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</si>
  <si>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</si>
  <si>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</si>
  <si>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</si>
  <si>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</si>
  <si>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</si>
  <si>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</si>
  <si>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</si>
  <si>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</si>
  <si>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</si>
  <si>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</si>
  <si>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</si>
  <si>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</si>
  <si>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</si>
  <si>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</si>
  <si>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</si>
  <si>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</si>
  <si>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</si>
  <si>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</si>
  <si>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</si>
  <si>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</si>
  <si>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</si>
  <si>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</si>
  <si>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</si>
  <si>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</si>
  <si>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</si>
  <si>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</si>
  <si>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</si>
  <si>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</si>
  <si>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</si>
  <si>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</si>
  <si>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</si>
  <si>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</si>
  <si>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</si>
  <si>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</si>
  <si>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</si>
  <si>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</si>
  <si>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</si>
  <si>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</si>
  <si>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</si>
  <si>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</si>
  <si>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</si>
  <si>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</si>
  <si>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</si>
  <si>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</si>
  <si>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</si>
  <si>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</si>
  <si>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</si>
  <si>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</si>
  <si>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</si>
  <si>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</si>
  <si>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</si>
  <si>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</si>
  <si>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</si>
  <si>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</si>
  <si>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</si>
  <si>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</si>
  <si>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</si>
  <si>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</si>
  <si>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</si>
  <si>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</si>
  <si>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</si>
  <si>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</si>
  <si>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</si>
  <si>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</si>
  <si>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</si>
  <si>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</si>
  <si>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</si>
  <si>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</si>
  <si>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</si>
  <si>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</si>
  <si>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</si>
  <si>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</si>
  <si>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</si>
  <si>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</si>
  <si>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</si>
  <si>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</si>
  <si>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</si>
  <si>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</si>
  <si>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</si>
  <si>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</si>
  <si>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</si>
  <si>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</si>
  <si>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</si>
  <si>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</si>
  <si>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</si>
  <si>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</si>
  <si>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</si>
  <si>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</si>
  <si>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</si>
  <si>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</si>
  <si>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</si>
  <si>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</si>
  <si>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</si>
  <si>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</si>
  <si>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</si>
  <si>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</si>
  <si>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</si>
  <si>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</si>
  <si>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</si>
  <si>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</si>
  <si>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</si>
  <si>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</si>
  <si>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</si>
  <si>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</si>
  <si>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</si>
  <si>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</si>
  <si>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</si>
  <si>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</si>
  <si>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</si>
  <si>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</si>
  <si>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</si>
  <si>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</si>
  <si>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</si>
  <si>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</si>
  <si>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</si>
  <si>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</si>
  <si>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</si>
  <si>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</si>
  <si>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</si>
  <si>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</si>
  <si>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</si>
  <si>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</si>
  <si>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</si>
  <si>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</si>
  <si>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</si>
  <si>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</si>
  <si>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</si>
  <si>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</si>
  <si>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</si>
  <si>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</si>
  <si>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</si>
  <si>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</si>
  <si>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</si>
  <si>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</si>
  <si>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</si>
  <si>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</si>
  <si>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</si>
  <si>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</si>
  <si>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</si>
  <si>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</si>
  <si>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</si>
  <si>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</si>
  <si>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</si>
  <si>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</si>
  <si>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</si>
  <si>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</si>
  <si>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</si>
  <si>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</si>
  <si>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</si>
  <si>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</si>
  <si>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</si>
  <si>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</si>
  <si>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</si>
  <si>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</si>
  <si>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</si>
  <si>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</si>
  <si>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</si>
  <si>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</si>
  <si>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</si>
  <si>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</si>
  <si>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</si>
  <si>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</si>
  <si>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</si>
  <si>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</si>
  <si>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</si>
  <si>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</si>
  <si>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</si>
  <si>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</si>
  <si>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</si>
  <si>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</si>
  <si>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</si>
  <si>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</si>
  <si>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</si>
  <si>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</si>
  <si>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</si>
  <si>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</si>
  <si>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</si>
  <si>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</si>
  <si>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</si>
  <si>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</si>
  <si>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</si>
  <si>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</si>
  <si>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</si>
  <si>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</si>
  <si>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</si>
  <si>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</si>
  <si>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</si>
  <si>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</si>
  <si>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</si>
  <si>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</si>
  <si>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</si>
  <si>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</si>
  <si>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</si>
  <si>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</si>
  <si>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</si>
  <si>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</si>
  <si>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</si>
  <si>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</si>
  <si>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</si>
  <si>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</si>
  <si>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</si>
  <si>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</si>
  <si>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</si>
  <si>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</si>
  <si>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</si>
  <si>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</si>
  <si>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</si>
  <si>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</si>
  <si>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</si>
  <si>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</si>
  <si>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</si>
  <si>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</si>
  <si>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</si>
  <si>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</si>
  <si>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</si>
  <si>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</si>
  <si>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</si>
  <si>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</si>
  <si>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</si>
  <si>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</si>
  <si>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</si>
  <si>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</si>
  <si>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</si>
  <si>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</si>
  <si>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</si>
  <si>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</si>
  <si>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</si>
  <si>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</si>
  <si>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</si>
  <si>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</si>
  <si>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</si>
  <si>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</si>
  <si>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</si>
  <si>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</si>
  <si>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</si>
  <si>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</si>
  <si>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</si>
  <si>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</si>
  <si>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</si>
  <si>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</si>
  <si>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</si>
  <si>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</si>
  <si>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</si>
  <si>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</si>
  <si>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</si>
  <si>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</si>
  <si>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</si>
  <si>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</si>
  <si>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</si>
  <si>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</si>
  <si>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</si>
  <si>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</si>
  <si>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</si>
  <si>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</si>
  <si>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</si>
  <si>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</si>
  <si>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</si>
  <si>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</si>
  <si>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</si>
  <si>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</si>
  <si>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</si>
  <si>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</si>
  <si>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</si>
  <si>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</si>
  <si>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</si>
  <si>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</si>
  <si>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</si>
  <si>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</si>
  <si>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</si>
  <si>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</si>
  <si>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</si>
  <si>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</si>
  <si>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</si>
  <si>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</si>
  <si>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</si>
  <si>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</si>
  <si>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</si>
  <si>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</si>
  <si>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</si>
  <si>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</si>
  <si>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</si>
  <si>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</si>
  <si>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</si>
  <si>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</si>
  <si>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</si>
  <si>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</si>
  <si>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</si>
  <si>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</si>
  <si>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</si>
  <si>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</si>
  <si>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</si>
  <si>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</si>
  <si>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</si>
  <si>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</si>
  <si>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</si>
  <si>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</si>
  <si>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</si>
  <si>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</si>
  <si>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</si>
  <si>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</si>
  <si>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</si>
  <si>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</si>
  <si>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</si>
  <si>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</si>
  <si>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</si>
  <si>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</si>
  <si>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</si>
  <si>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</si>
  <si>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</si>
  <si>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</si>
  <si>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</si>
  <si>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</si>
  <si>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</si>
  <si>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</si>
  <si>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</si>
  <si>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</si>
  <si>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</si>
  <si>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</si>
  <si>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</si>
  <si>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</si>
  <si>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</si>
  <si>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</si>
  <si>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</si>
  <si>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</si>
  <si>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</si>
  <si>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</si>
  <si>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</si>
  <si>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</si>
  <si>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</si>
  <si>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</si>
  <si>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</si>
  <si>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</si>
  <si>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</si>
  <si>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</si>
  <si>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</si>
  <si>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</si>
  <si>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</si>
  <si>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</si>
  <si>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</si>
  <si>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</si>
  <si>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</si>
  <si>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</si>
  <si>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</si>
  <si>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</si>
  <si>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</si>
  <si>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</si>
  <si>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</si>
  <si>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</si>
  <si>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</si>
  <si>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</si>
  <si>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</si>
  <si>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</si>
  <si>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</si>
  <si>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</si>
  <si>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</si>
  <si>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</si>
  <si>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</si>
  <si>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</si>
  <si>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</si>
  <si>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</si>
  <si>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</si>
  <si>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</si>
  <si>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</si>
  <si>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</si>
  <si>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</si>
  <si>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</si>
  <si>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</si>
  <si>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</si>
  <si>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</si>
  <si>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</si>
  <si>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</si>
  <si>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</si>
  <si>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</si>
  <si>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</si>
  <si>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</si>
  <si>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</si>
  <si>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</si>
  <si>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</si>
  <si>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</si>
  <si>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</si>
  <si>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</si>
  <si>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</si>
  <si>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</si>
  <si>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</si>
  <si>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</si>
  <si>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</si>
  <si>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</si>
  <si>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</si>
  <si>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</si>
  <si>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</si>
  <si>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</si>
  <si>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</si>
  <si>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</si>
  <si>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</si>
  <si>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</si>
  <si>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</si>
  <si>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</si>
  <si>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</si>
  <si>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</si>
  <si>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</si>
  <si>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</si>
  <si>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</si>
  <si>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</si>
  <si>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</si>
  <si>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</si>
  <si>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</si>
  <si>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</si>
  <si>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</si>
  <si>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</si>
  <si>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</si>
  <si>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</si>
  <si>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</si>
  <si>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</si>
  <si>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</si>
  <si>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</si>
  <si>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</si>
  <si>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</si>
  <si>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</si>
  <si>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</si>
  <si>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</si>
  <si>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</si>
  <si>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</si>
  <si>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</si>
  <si>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</si>
  <si>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</si>
  <si>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</si>
  <si>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</si>
  <si>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</si>
  <si>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</si>
  <si>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</si>
  <si>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</si>
  <si>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</si>
  <si>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</si>
  <si>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</si>
  <si>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</si>
  <si>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</si>
  <si>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</si>
  <si>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</si>
  <si>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</si>
  <si>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</si>
  <si>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</si>
  <si>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</si>
  <si>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</si>
  <si>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</si>
  <si>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</si>
  <si>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</si>
  <si>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</si>
  <si>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</si>
  <si>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</si>
  <si>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</si>
  <si>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</si>
  <si>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</si>
  <si>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</si>
  <si>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</si>
  <si>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</si>
  <si>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</si>
  <si>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</si>
  <si>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</si>
  <si>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</si>
  <si>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</si>
  <si>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</si>
  <si>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</si>
  <si>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</si>
  <si>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</si>
  <si>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</si>
  <si>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</si>
  <si>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</si>
  <si>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</si>
  <si>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</si>
  <si>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</si>
  <si>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</si>
  <si>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</si>
  <si>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</si>
  <si>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</si>
  <si>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</si>
  <si>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</si>
  <si>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</si>
  <si>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</si>
  <si>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</si>
  <si>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</si>
  <si>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</si>
  <si>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</si>
  <si>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</si>
  <si>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</si>
  <si>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</si>
  <si>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</si>
  <si>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</si>
  <si>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</si>
  <si>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</si>
  <si>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</si>
  <si>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</si>
  <si>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</si>
  <si>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</si>
  <si>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</si>
  <si>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</si>
  <si>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</si>
  <si>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</si>
  <si>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</si>
  <si>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</si>
  <si>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</si>
  <si>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</si>
  <si>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</si>
  <si>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</si>
  <si>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</si>
  <si>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</si>
  <si>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</si>
  <si>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</si>
  <si>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</si>
  <si>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</si>
  <si>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</si>
  <si>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</si>
  <si>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</si>
  <si>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</si>
  <si>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</si>
  <si>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</si>
  <si>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</si>
  <si>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</si>
  <si>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</si>
  <si>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</si>
  <si>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</si>
  <si>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</si>
  <si>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</si>
  <si>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</si>
  <si>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</si>
  <si>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</si>
  <si>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</si>
  <si>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</si>
  <si>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</si>
  <si>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</si>
  <si>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</si>
  <si>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</si>
  <si>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</si>
  <si>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</si>
  <si>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</si>
  <si>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</si>
  <si>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</si>
  <si>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</si>
  <si>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</si>
  <si>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</si>
  <si>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</si>
  <si>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</si>
  <si>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</si>
  <si>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</si>
  <si>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</si>
  <si>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</si>
  <si>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</si>
  <si>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</si>
  <si>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</si>
  <si>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</si>
  <si>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</si>
  <si>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</si>
  <si>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</si>
  <si>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</si>
  <si>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</si>
  <si>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</si>
  <si>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</si>
  <si>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</si>
  <si>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</si>
  <si>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</si>
  <si>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</si>
  <si>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</si>
  <si>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</si>
  <si>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</si>
  <si>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</si>
  <si>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</si>
  <si>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</si>
  <si>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</si>
  <si>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</si>
  <si>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</si>
  <si>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</si>
  <si>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</si>
  <si>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</si>
  <si>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</si>
  <si>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</si>
  <si>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</si>
  <si>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</si>
  <si>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</si>
  <si>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</si>
  <si>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</si>
  <si>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</si>
  <si>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</si>
  <si>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</si>
  <si>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</si>
  <si>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</si>
  <si>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</si>
  <si>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</si>
  <si>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</si>
  <si>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</si>
  <si>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</si>
  <si>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</si>
  <si>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</si>
  <si>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</si>
  <si>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</si>
  <si>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</si>
  <si>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</si>
  <si>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</si>
  <si>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</si>
  <si>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</si>
  <si>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</si>
  <si>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</si>
  <si>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</si>
  <si>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</si>
  <si>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</si>
  <si>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</si>
  <si>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</si>
  <si>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</si>
  <si>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</si>
  <si>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</si>
  <si>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</si>
  <si>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</si>
  <si>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</si>
  <si>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</si>
  <si>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</si>
  <si>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</si>
  <si>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</si>
  <si>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</si>
  <si>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</si>
  <si>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</si>
  <si>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</si>
  <si>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</si>
  <si>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</si>
  <si>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</si>
  <si>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</si>
  <si>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</si>
  <si>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</si>
  <si>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</si>
  <si>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</si>
  <si>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</si>
  <si>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</si>
  <si>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</si>
  <si>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</si>
  <si>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</si>
  <si>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</si>
  <si>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</si>
  <si>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</si>
  <si>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</si>
  <si>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</si>
  <si>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</si>
  <si>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</si>
  <si>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</si>
  <si>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</si>
  <si>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</si>
  <si>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</si>
  <si>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</si>
  <si>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</si>
  <si>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</si>
  <si>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</si>
  <si>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</si>
  <si>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</si>
  <si>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</si>
  <si>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</si>
  <si>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</si>
  <si>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</si>
  <si>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</si>
  <si>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</si>
  <si>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</si>
  <si>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</si>
  <si>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</si>
  <si>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</si>
  <si>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</si>
  <si>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</si>
  <si>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</si>
  <si>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</si>
  <si>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</si>
  <si>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</si>
  <si>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</si>
  <si>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</si>
  <si>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</si>
  <si>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</si>
  <si>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</si>
  <si>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</si>
  <si>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</si>
  <si>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</si>
  <si>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</si>
  <si>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</si>
  <si>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</si>
  <si>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</si>
  <si>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</si>
  <si>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</si>
  <si>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</si>
  <si>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</si>
  <si>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</si>
  <si>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</si>
  <si>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</si>
  <si>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</si>
  <si>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</si>
  <si>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</si>
  <si>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</si>
  <si>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</si>
  <si>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</si>
  <si>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</si>
  <si>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</si>
  <si>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</si>
  <si>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</si>
  <si>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</si>
  <si>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</si>
  <si>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</si>
  <si>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</si>
  <si>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</si>
  <si>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</si>
  <si>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</si>
  <si>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</si>
  <si>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</si>
  <si>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</si>
  <si>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</si>
  <si>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</si>
  <si>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</si>
  <si>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</si>
  <si>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</si>
  <si>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</si>
  <si>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</si>
  <si>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</si>
  <si>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</si>
  <si>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</si>
  <si>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</si>
  <si>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</si>
  <si>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</si>
  <si>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</si>
  <si>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</si>
  <si>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</si>
  <si>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</si>
  <si>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</si>
  <si>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</si>
  <si>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</si>
  <si>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</si>
  <si>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</si>
  <si>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</si>
  <si>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</si>
  <si>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</si>
  <si>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</si>
  <si>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</si>
  <si>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</si>
  <si>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</si>
  <si>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</si>
  <si>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</si>
  <si>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</si>
  <si>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</si>
  <si>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</si>
  <si>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</si>
  <si>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</si>
  <si>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</si>
  <si>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</si>
  <si>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</si>
  <si>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</si>
  <si>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</si>
  <si>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</si>
  <si>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</si>
  <si>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</si>
  <si>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</si>
  <si>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</si>
  <si>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</si>
  <si>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</si>
  <si>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</si>
  <si>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</si>
  <si>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</si>
  <si>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</si>
  <si>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</si>
  <si>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</si>
  <si>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</si>
  <si>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</si>
  <si>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</si>
  <si>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</si>
  <si>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</si>
  <si>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</si>
  <si>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</si>
  <si>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</si>
  <si>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</si>
  <si>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</si>
  <si>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</si>
  <si>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</si>
  <si>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</si>
  <si>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</si>
  <si>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</si>
  <si>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</si>
  <si>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</si>
  <si>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</si>
  <si>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</si>
  <si>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</si>
  <si>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</si>
  <si>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</si>
  <si>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</si>
  <si>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</si>
  <si>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</si>
  <si>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</si>
  <si>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</si>
  <si>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</si>
  <si>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</si>
  <si>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</si>
  <si>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</si>
  <si>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</si>
  <si>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</si>
  <si>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</si>
  <si>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</si>
  <si>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</si>
  <si>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</si>
  <si>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</si>
  <si>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</si>
  <si>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</si>
  <si>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</si>
  <si>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</si>
  <si>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</si>
  <si>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</si>
  <si>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</si>
  <si>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</si>
  <si>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</si>
  <si>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</si>
  <si>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</si>
  <si>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</si>
  <si>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</si>
  <si>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</si>
  <si>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</si>
  <si>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</si>
  <si>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</si>
  <si>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</si>
  <si>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</si>
  <si>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</si>
  <si>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</si>
  <si>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</si>
  <si>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</si>
  <si>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</si>
  <si>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</si>
  <si>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</si>
  <si>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</si>
  <si>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</si>
  <si>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</si>
  <si>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</si>
  <si>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</si>
  <si>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</si>
  <si>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</si>
  <si>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</si>
  <si>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</si>
  <si>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</si>
  <si>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</si>
  <si>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</si>
  <si>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</si>
  <si>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</si>
  <si>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</si>
  <si>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</si>
  <si>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</si>
  <si>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</si>
  <si>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</si>
  <si>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</si>
  <si>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</si>
  <si>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</si>
  <si>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</si>
  <si>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</si>
  <si>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</si>
  <si>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</si>
  <si>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</si>
  <si>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</si>
  <si>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</si>
  <si>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</si>
  <si>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</si>
  <si>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</si>
  <si>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</si>
  <si>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</si>
  <si>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</si>
  <si>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</si>
  <si>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</si>
  <si>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</si>
  <si>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</si>
  <si>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</si>
  <si>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</si>
  <si>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</si>
  <si>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</si>
  <si>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</si>
  <si>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</si>
  <si>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</si>
  <si>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</si>
  <si>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</si>
  <si>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</si>
  <si>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</si>
  <si>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</si>
  <si>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</si>
  <si>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</si>
  <si>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</si>
  <si>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</si>
  <si>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</si>
  <si>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</si>
  <si>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</si>
  <si>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</si>
  <si>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</si>
  <si>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</si>
  <si>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</si>
  <si>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</si>
  <si>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</si>
  <si>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</si>
  <si>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</si>
  <si>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</si>
  <si>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</si>
  <si>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</si>
  <si>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</si>
  <si>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</si>
  <si>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</si>
  <si>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</si>
  <si>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</si>
  <si>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</si>
  <si>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</si>
  <si>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</si>
  <si>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</si>
  <si>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</si>
  <si>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</si>
  <si>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</si>
  <si>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</si>
  <si>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</si>
  <si>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</si>
  <si>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</si>
  <si>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</si>
  <si>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</si>
  <si>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</si>
  <si>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</si>
  <si>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</si>
  <si>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</si>
  <si>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</si>
  <si>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</si>
  <si>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</si>
  <si>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</si>
  <si>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</si>
  <si>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</si>
  <si>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</si>
  <si>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</si>
  <si>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</si>
  <si>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</si>
  <si>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</si>
  <si>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</si>
  <si>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</si>
  <si>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</si>
  <si>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</si>
  <si>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</si>
  <si>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</si>
  <si>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</si>
  <si>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</si>
  <si>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</si>
  <si>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</si>
  <si>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</si>
  <si>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</si>
  <si>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</si>
  <si>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</si>
  <si>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</si>
  <si>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</si>
  <si>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</si>
  <si>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</si>
  <si>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</si>
  <si>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</si>
  <si>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</si>
  <si>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</si>
  <si>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</si>
  <si>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</si>
  <si>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</si>
  <si>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</si>
  <si>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</si>
  <si>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</si>
  <si>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</si>
  <si>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</si>
  <si>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</si>
  <si>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</si>
  <si>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</si>
  <si>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</si>
  <si>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</si>
  <si>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</si>
  <si>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</si>
  <si>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</si>
  <si>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</si>
  <si>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</si>
  <si>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</si>
  <si>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</si>
  <si>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</si>
  <si>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</si>
  <si>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</si>
  <si>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</si>
  <si>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</si>
  <si>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</si>
  <si>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</si>
  <si>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</si>
  <si>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</si>
  <si>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</si>
  <si>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</si>
  <si>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</si>
  <si>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</si>
  <si>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</si>
  <si>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</si>
  <si>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</si>
  <si>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</si>
  <si>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</si>
  <si>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</si>
  <si>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</si>
  <si>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</si>
  <si>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</si>
  <si>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</si>
  <si>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</si>
  <si>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</si>
  <si>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</si>
  <si>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</si>
  <si>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</si>
  <si>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</si>
  <si>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</si>
  <si>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</si>
  <si>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</si>
  <si>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</si>
  <si>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</si>
  <si>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</si>
  <si>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</si>
  <si>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</si>
  <si>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</si>
  <si>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</si>
  <si>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</si>
  <si>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</si>
  <si>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</si>
  <si>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</si>
  <si>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</si>
  <si>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</si>
  <si>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</si>
  <si>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</si>
  <si>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</si>
  <si>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</si>
  <si>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</si>
  <si>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</si>
  <si>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</si>
  <si>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</si>
  <si>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</si>
  <si>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</si>
  <si>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</si>
  <si>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</si>
  <si>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</si>
  <si>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</si>
  <si>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</si>
  <si>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</si>
  <si>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</si>
  <si>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</si>
  <si>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</si>
  <si>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</si>
  <si>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</si>
  <si>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</si>
  <si>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</si>
  <si>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</si>
  <si>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</si>
  <si>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</si>
  <si>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</si>
  <si>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</si>
  <si>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</si>
  <si>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</si>
  <si>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</si>
  <si>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</si>
  <si>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</si>
  <si>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</si>
  <si>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</si>
  <si>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</si>
  <si>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</si>
  <si>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</si>
  <si>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</si>
  <si>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</si>
  <si>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</si>
  <si>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</si>
  <si>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</si>
  <si>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</si>
  <si>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</si>
  <si>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</si>
  <si>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</si>
  <si>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</si>
  <si>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</si>
  <si>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</si>
  <si>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</si>
  <si>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</si>
  <si>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</si>
  <si>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</si>
  <si>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</si>
  <si>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</si>
  <si>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</si>
  <si>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</si>
  <si>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</si>
  <si>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</si>
  <si>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</si>
  <si>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</si>
  <si>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</si>
  <si>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</si>
  <si>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</si>
  <si>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</si>
  <si>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</si>
  <si>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</si>
  <si>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</si>
  <si>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</si>
  <si>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</si>
  <si>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</si>
  <si>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</si>
  <si>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</si>
  <si>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</si>
  <si>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</si>
  <si>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</si>
  <si>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</si>
  <si>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</si>
  <si>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</si>
  <si>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</si>
  <si>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</si>
  <si>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</si>
  <si>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</si>
  <si>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</si>
  <si>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</si>
  <si>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</si>
  <si>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</si>
  <si>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</si>
  <si>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</si>
  <si>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</si>
  <si>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</si>
  <si>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</si>
  <si>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</si>
  <si>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</si>
  <si>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</si>
  <si>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</si>
  <si>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</si>
  <si>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</si>
  <si>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</si>
  <si>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</si>
  <si>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</si>
  <si>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</si>
  <si>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</si>
  <si>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</si>
  <si>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</si>
  <si>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</si>
  <si>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</si>
  <si>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</si>
  <si>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</si>
  <si>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</si>
  <si>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</si>
  <si>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</si>
  <si>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</si>
  <si>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</si>
  <si>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</si>
  <si>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</si>
  <si>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</si>
  <si>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</si>
  <si>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</si>
  <si>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</si>
  <si>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</si>
  <si>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</si>
  <si>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</si>
  <si>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</si>
  <si>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</si>
  <si>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</si>
  <si>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</si>
  <si>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</si>
  <si>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</si>
  <si>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</si>
  <si>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</si>
  <si>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</si>
  <si>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</si>
  <si>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</si>
  <si>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</si>
  <si>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</si>
  <si>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</si>
  <si>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</si>
  <si>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</si>
  <si>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</si>
  <si>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</si>
  <si>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</si>
  <si>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</si>
  <si>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</si>
  <si>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</si>
  <si>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</si>
  <si>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</si>
  <si>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</si>
  <si>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</si>
  <si>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</si>
  <si>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</si>
  <si>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</si>
  <si>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</si>
  <si>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</si>
  <si>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</si>
  <si>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</si>
  <si>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</si>
  <si>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</si>
  <si>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</si>
  <si>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</si>
  <si>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</si>
  <si>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</si>
  <si>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</si>
  <si>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</si>
  <si>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</si>
  <si>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</si>
  <si>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</si>
  <si>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</si>
  <si>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</si>
  <si>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</si>
  <si>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</si>
  <si>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</si>
  <si>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</si>
  <si>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</si>
  <si>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</si>
  <si>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</si>
  <si>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</si>
  <si>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</si>
  <si>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</si>
  <si>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</si>
  <si>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</si>
  <si>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</si>
  <si>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</si>
  <si>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</si>
  <si>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</si>
  <si>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</si>
  <si>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</si>
  <si>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</si>
  <si>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</si>
  <si>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</si>
  <si>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</si>
  <si>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</si>
  <si>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</si>
  <si>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</si>
  <si>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</si>
  <si>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</si>
  <si>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</si>
  <si>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</si>
  <si>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</si>
  <si>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</si>
  <si>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</si>
  <si>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</si>
  <si>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</si>
  <si>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</si>
  <si>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</si>
  <si>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</si>
  <si>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</si>
  <si>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</si>
  <si>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</si>
  <si>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</si>
  <si>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</si>
  <si>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</si>
  <si>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</si>
  <si>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</si>
  <si>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</si>
  <si>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</si>
  <si>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</si>
  <si>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</si>
  <si>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</si>
  <si>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</si>
  <si>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</si>
  <si>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</si>
  <si>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</si>
  <si>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</si>
  <si>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</si>
  <si>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</si>
  <si>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</si>
  <si>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</si>
  <si>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</si>
  <si>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</si>
  <si>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</si>
  <si>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</si>
  <si>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</si>
  <si>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</si>
  <si>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</si>
  <si>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</si>
  <si>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</si>
  <si>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</si>
  <si>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</si>
  <si>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</si>
  <si>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</si>
  <si>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</si>
  <si>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</si>
  <si>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</si>
  <si>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</si>
  <si>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</si>
  <si>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</si>
  <si>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</si>
  <si>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</si>
  <si>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</si>
  <si>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</si>
  <si>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</si>
  <si>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</si>
  <si>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</si>
  <si>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</si>
  <si>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</si>
  <si>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</si>
  <si>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</si>
  <si>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</si>
  <si>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</si>
  <si>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</si>
  <si>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</si>
  <si>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</si>
  <si>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</si>
  <si>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</si>
  <si>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</si>
  <si>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</si>
  <si>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</si>
  <si>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</si>
  <si>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</si>
  <si>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</si>
  <si>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</si>
  <si>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</si>
  <si>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</si>
  <si>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</si>
  <si>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</si>
  <si>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</si>
  <si>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</si>
  <si>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</si>
  <si>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</si>
  <si>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</si>
  <si>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</si>
  <si>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</si>
  <si>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</si>
  <si>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</si>
  <si>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</si>
  <si>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</si>
  <si>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</si>
  <si>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</si>
  <si>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</si>
  <si>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</si>
  <si>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</si>
  <si>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</si>
  <si>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</si>
  <si>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</si>
  <si>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</si>
  <si>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</si>
  <si>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</si>
  <si>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</si>
  <si>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</si>
  <si>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</si>
  <si>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</si>
  <si>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</si>
  <si>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</si>
  <si>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</si>
  <si>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</si>
  <si>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</si>
  <si>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</si>
  <si>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</si>
  <si>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</si>
  <si>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</si>
  <si>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</si>
  <si>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</si>
  <si>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</si>
  <si>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</si>
  <si>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</si>
  <si>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</si>
  <si>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</si>
  <si>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</si>
  <si>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</si>
  <si>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</si>
  <si>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</si>
  <si>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</si>
  <si>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</si>
  <si>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</si>
  <si>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</si>
  <si>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</si>
  <si>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</si>
  <si>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</si>
  <si>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</si>
  <si>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</si>
  <si>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</si>
  <si>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</si>
  <si>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</si>
  <si>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</si>
  <si>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</si>
  <si>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</si>
  <si>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</si>
  <si>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</si>
  <si>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</si>
  <si>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</si>
  <si>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</si>
  <si>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</si>
  <si>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</si>
  <si>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</si>
  <si>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</si>
  <si>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</si>
  <si>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</si>
  <si>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</si>
  <si>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</si>
  <si>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</si>
  <si>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</si>
  <si>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</si>
  <si>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</si>
  <si>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</si>
  <si>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</si>
  <si>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</si>
  <si>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</si>
  <si>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</si>
  <si>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</si>
  <si>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</si>
  <si>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</si>
  <si>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</si>
  <si>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</si>
  <si>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</si>
  <si>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</si>
  <si>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</si>
  <si>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</si>
  <si>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</si>
  <si>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</si>
  <si>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</si>
  <si>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</si>
  <si>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</si>
  <si>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</si>
  <si>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</si>
  <si>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</si>
  <si>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</si>
  <si>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</si>
  <si>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</si>
  <si>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</si>
  <si>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</si>
  <si>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</si>
  <si>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</si>
  <si>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</si>
  <si>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</si>
  <si>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</si>
  <si>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</si>
  <si>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</si>
  <si>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</si>
  <si>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</si>
  <si>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</si>
  <si>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</si>
  <si>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</si>
  <si>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</si>
  <si>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</si>
  <si>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</si>
  <si>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</si>
  <si>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</si>
  <si>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</si>
  <si>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</si>
  <si>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</si>
  <si>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</si>
  <si>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</si>
  <si>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</si>
  <si>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</si>
  <si>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</si>
  <si>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</si>
  <si>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</si>
  <si>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</si>
  <si>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</si>
  <si>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</si>
  <si>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</si>
  <si>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</si>
  <si>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</si>
  <si>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</si>
  <si>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</si>
  <si>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</si>
  <si>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</si>
  <si>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</si>
  <si>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</si>
  <si>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</si>
  <si>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</si>
  <si>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</si>
  <si>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</si>
  <si>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</si>
  <si>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</si>
  <si>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</si>
  <si>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</si>
  <si>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</si>
  <si>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</si>
  <si>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</si>
  <si>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</si>
  <si>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</si>
  <si>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</si>
  <si>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</si>
  <si>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</si>
  <si>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</si>
  <si>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</si>
  <si>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</si>
  <si>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</si>
  <si>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</si>
  <si>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</si>
  <si>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</si>
  <si>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</si>
  <si>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</si>
  <si>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</si>
  <si>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</si>
  <si>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</si>
  <si>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</si>
  <si>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</si>
  <si>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</si>
  <si>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</si>
  <si>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</si>
  <si>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</si>
  <si>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</si>
  <si>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</si>
  <si>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</si>
  <si>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</si>
  <si>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</si>
  <si>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</si>
  <si>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</si>
  <si>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</si>
  <si>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</si>
  <si>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</si>
  <si>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</si>
  <si>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</si>
  <si>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</si>
  <si>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</si>
  <si>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</si>
  <si>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</si>
  <si>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</si>
  <si>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</si>
  <si>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</si>
  <si>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</si>
  <si>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</si>
  <si>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</si>
  <si>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</si>
  <si>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</si>
  <si>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</si>
  <si>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</si>
  <si>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</si>
  <si>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</si>
  <si>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</si>
  <si>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</si>
  <si>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</si>
  <si>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</si>
  <si>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</si>
  <si>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</si>
  <si>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</si>
  <si>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</si>
  <si>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</si>
  <si>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</si>
  <si>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</si>
  <si>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</si>
  <si>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</si>
  <si>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</si>
  <si>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</si>
  <si>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</si>
  <si>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</si>
  <si>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</si>
  <si>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</si>
  <si>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</si>
  <si>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</si>
  <si>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</si>
  <si>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</si>
  <si>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</si>
  <si>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</si>
  <si>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</si>
  <si>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</si>
  <si>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</si>
  <si>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</si>
  <si>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</si>
  <si>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</si>
  <si>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</si>
  <si>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</si>
  <si>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</si>
  <si>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</si>
  <si>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</si>
  <si>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</si>
  <si>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</si>
  <si>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</si>
  <si>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</si>
  <si>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</si>
  <si>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</si>
  <si>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</si>
  <si>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</si>
  <si>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</si>
  <si>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</si>
  <si>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</si>
  <si>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</si>
  <si>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</si>
  <si>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</si>
  <si>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</si>
  <si>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</si>
  <si>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</si>
  <si>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</si>
  <si>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</si>
  <si>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</si>
  <si>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</si>
  <si>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</si>
  <si>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</si>
  <si>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</si>
  <si>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</si>
  <si>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</si>
  <si>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</si>
  <si>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</si>
  <si>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</si>
  <si>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</si>
  <si>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</si>
  <si>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</si>
  <si>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</si>
  <si>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</si>
  <si>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</si>
  <si>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</si>
  <si>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</si>
  <si>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</si>
  <si>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</si>
  <si>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</si>
  <si>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</si>
  <si>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</si>
  <si>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</si>
  <si>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</si>
  <si>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</si>
  <si>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</si>
  <si>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</si>
  <si>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</si>
  <si>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</si>
  <si>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</si>
  <si>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</si>
  <si>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</si>
  <si>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</si>
  <si>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</si>
  <si>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</si>
  <si>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</si>
  <si>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</si>
  <si>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</si>
  <si>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</si>
  <si>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</si>
  <si>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</si>
  <si>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</si>
  <si>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</si>
  <si>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</si>
  <si>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</si>
  <si>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</si>
  <si>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</si>
  <si>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</si>
  <si>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</si>
  <si>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</si>
  <si>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</si>
  <si>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</si>
  <si>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</si>
  <si>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</si>
  <si>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</si>
  <si>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</si>
  <si>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</si>
  <si>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</si>
  <si>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</si>
  <si>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</si>
  <si>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</si>
  <si>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</si>
  <si>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</si>
  <si>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</si>
  <si>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</si>
  <si>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</si>
  <si>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</si>
  <si>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</si>
  <si>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</si>
  <si>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</si>
  <si>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</si>
  <si>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</si>
  <si>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</si>
  <si>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</si>
  <si>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</si>
  <si>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</si>
  <si>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</si>
  <si>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</si>
  <si>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</si>
  <si>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</si>
  <si>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</si>
  <si>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</si>
  <si>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</si>
  <si>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</si>
  <si>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</si>
  <si>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</si>
  <si>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</si>
  <si>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</si>
  <si>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</si>
  <si>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</si>
  <si>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</si>
  <si>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</si>
  <si>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</si>
  <si>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</si>
  <si>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</si>
  <si>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</si>
  <si>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</si>
  <si>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</si>
  <si>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</si>
  <si>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</si>
  <si>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</si>
  <si>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</si>
  <si>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</si>
  <si>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</si>
  <si>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</si>
  <si>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</si>
  <si>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</si>
  <si>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</si>
  <si>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</si>
  <si>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</si>
  <si>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</si>
  <si>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</si>
  <si>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</si>
  <si>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</si>
  <si>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</si>
  <si>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</si>
  <si>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</si>
  <si>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</si>
  <si>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</si>
  <si>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</si>
  <si>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</si>
  <si>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</si>
  <si>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</si>
  <si>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</si>
  <si>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</si>
  <si>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</si>
  <si>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</si>
  <si>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</si>
  <si>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</si>
  <si>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</si>
  <si>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</si>
  <si>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</si>
  <si>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</si>
  <si>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</si>
  <si>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</si>
  <si>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</si>
  <si>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</si>
  <si>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</si>
  <si>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</si>
  <si>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</si>
  <si>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</si>
  <si>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</si>
  <si>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</si>
  <si>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</si>
  <si>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</si>
  <si>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</si>
  <si>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</si>
  <si>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</si>
  <si>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</si>
  <si>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</si>
  <si>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</si>
  <si>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</si>
  <si>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</si>
  <si>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</si>
  <si>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</si>
  <si>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</si>
  <si>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</si>
  <si>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</si>
  <si>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</si>
  <si>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</si>
  <si>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</si>
  <si>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</si>
  <si>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</si>
  <si>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</si>
  <si>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</si>
  <si>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</si>
  <si>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</si>
  <si>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</si>
  <si>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</si>
  <si>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</si>
  <si>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</si>
  <si>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</si>
  <si>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</si>
  <si>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</si>
  <si>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</si>
  <si>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</si>
  <si>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</si>
  <si>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</si>
  <si>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</si>
  <si>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</si>
  <si>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</si>
  <si>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</si>
  <si>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</si>
  <si>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</si>
  <si>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</si>
  <si>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</si>
  <si>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</si>
  <si>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</si>
  <si>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</si>
  <si>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</si>
  <si>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</si>
  <si>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</si>
  <si>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</si>
  <si>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</si>
  <si>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</si>
  <si>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</si>
  <si>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</si>
  <si>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</si>
  <si>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</si>
  <si>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</si>
  <si>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</si>
  <si>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</si>
  <si>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</si>
  <si>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</si>
  <si>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</si>
  <si>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</si>
  <si>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</si>
  <si>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</si>
  <si>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</si>
  <si>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</si>
  <si>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</si>
  <si>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</si>
  <si>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</si>
  <si>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</si>
  <si>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</si>
  <si>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</si>
  <si>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</si>
  <si>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</si>
  <si>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</si>
  <si>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</si>
  <si>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</si>
  <si>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</si>
  <si>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</si>
  <si>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</si>
  <si>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</si>
  <si>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</si>
  <si>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</si>
  <si>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</si>
  <si>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</si>
  <si>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</si>
  <si>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</si>
  <si>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</si>
  <si>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</si>
  <si>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</si>
  <si>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</si>
  <si>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</si>
  <si>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</si>
  <si>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</si>
  <si>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</si>
  <si>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</si>
  <si>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</si>
  <si>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</si>
  <si>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</si>
  <si>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</si>
  <si>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</si>
  <si>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</si>
  <si>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</si>
  <si>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</si>
  <si>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</si>
  <si>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</si>
  <si>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</si>
  <si>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</si>
  <si>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</si>
  <si>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</si>
  <si>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</si>
  <si>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</si>
  <si>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</si>
  <si>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</si>
  <si>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</si>
  <si>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</si>
  <si>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</si>
  <si>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</si>
  <si>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</si>
  <si>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</si>
  <si>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</si>
  <si>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</si>
  <si>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</si>
  <si>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</si>
  <si>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</si>
  <si>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</si>
  <si>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</si>
  <si>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</si>
  <si>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</si>
  <si>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</si>
  <si>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</si>
  <si>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</si>
  <si>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</si>
  <si>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</si>
  <si>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</si>
  <si>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</si>
  <si>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</si>
  <si>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</si>
  <si>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</si>
  <si>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</si>
  <si>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</si>
  <si>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</si>
  <si>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</si>
  <si>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</si>
  <si>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</si>
  <si>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</si>
  <si>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</si>
  <si>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</si>
  <si>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</si>
  <si>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</si>
  <si>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</si>
  <si>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</si>
  <si>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</si>
  <si>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</si>
  <si>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</si>
  <si>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</si>
  <si>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</si>
  <si>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</si>
  <si>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</si>
  <si>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</si>
  <si>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</si>
  <si>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</si>
  <si>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</si>
  <si>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</si>
  <si>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</si>
  <si>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</si>
  <si>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</si>
  <si>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</si>
  <si>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</si>
  <si>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</si>
  <si>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</si>
  <si>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</si>
  <si>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</si>
  <si>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</si>
  <si>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</si>
  <si>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</si>
  <si>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</si>
  <si>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</si>
  <si>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</si>
  <si>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</si>
  <si>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</si>
  <si>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</si>
  <si>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</si>
  <si>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</si>
  <si>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</si>
  <si>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</si>
  <si>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</si>
  <si>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</si>
  <si>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</si>
  <si>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</si>
  <si>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</si>
  <si>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</si>
  <si>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</si>
  <si>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</si>
  <si>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</si>
  <si>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</si>
  <si>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</si>
  <si>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</si>
  <si>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</si>
  <si>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</si>
  <si>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</si>
  <si>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</si>
  <si>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</si>
  <si>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</si>
  <si>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</si>
  <si>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</si>
  <si>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</si>
  <si>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</si>
  <si>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</si>
  <si>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</si>
  <si>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</si>
  <si>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</si>
  <si>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</si>
  <si>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</si>
  <si>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</si>
  <si>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</si>
  <si>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</si>
  <si>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</si>
  <si>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</si>
  <si>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</si>
  <si>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</si>
  <si>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</si>
  <si>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</si>
  <si>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</si>
  <si>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</si>
  <si>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</si>
  <si>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</si>
  <si>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</si>
  <si>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</si>
  <si>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</si>
  <si>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</si>
  <si>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</si>
  <si>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</si>
  <si>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</si>
  <si>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</si>
  <si>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</si>
  <si>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</si>
  <si>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</si>
  <si>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</si>
  <si>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</si>
  <si>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</si>
  <si>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</si>
  <si>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</si>
  <si>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</si>
  <si>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</si>
  <si>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</si>
  <si>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</si>
  <si>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</si>
  <si>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</si>
  <si>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</si>
  <si>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</si>
  <si>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</si>
  <si>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</si>
  <si>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</si>
  <si>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</si>
  <si>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</si>
  <si>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</si>
  <si>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</si>
  <si>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</si>
  <si>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</si>
  <si>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</si>
  <si>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</si>
  <si>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</si>
  <si>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</si>
  <si>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</si>
  <si>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</si>
  <si>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</si>
  <si>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</si>
  <si>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</si>
  <si>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</si>
  <si>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</si>
  <si>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</si>
  <si>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</si>
  <si>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</si>
  <si>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</si>
  <si>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</si>
  <si>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</si>
  <si>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</si>
  <si>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</si>
  <si>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</si>
  <si>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</si>
  <si>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</si>
  <si>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</si>
  <si>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</si>
  <si>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</si>
  <si>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</si>
  <si>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</si>
  <si>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</si>
  <si>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</si>
  <si>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</si>
  <si>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</si>
  <si>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</si>
  <si>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</si>
  <si>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</si>
  <si>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</si>
  <si>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</si>
  <si>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</si>
  <si>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</si>
  <si>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</si>
  <si>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</si>
  <si>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</si>
  <si>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</si>
  <si>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</si>
  <si>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</si>
  <si>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</si>
  <si>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</si>
  <si>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</si>
  <si>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</si>
  <si>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</si>
  <si>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</si>
  <si>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</si>
  <si>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</si>
  <si>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</si>
  <si>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</si>
  <si>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</si>
  <si>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</si>
  <si>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</si>
  <si>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</si>
  <si>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</si>
  <si>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</si>
  <si>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</si>
  <si>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</si>
  <si>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</si>
  <si>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</si>
  <si>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</si>
  <si>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</si>
  <si>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</si>
  <si>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</si>
  <si>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</si>
  <si>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</si>
  <si>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</si>
  <si>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</si>
  <si>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</si>
  <si>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</si>
  <si>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</si>
  <si>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</si>
  <si>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</si>
  <si>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</si>
  <si>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</si>
  <si>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</si>
  <si>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</si>
  <si>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</si>
  <si>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</si>
  <si>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</si>
  <si>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</si>
  <si>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</si>
  <si>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</si>
  <si>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</si>
  <si>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</si>
  <si>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</si>
  <si>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</si>
  <si>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</si>
  <si>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</si>
  <si>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</si>
  <si>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</si>
  <si>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</si>
  <si>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</si>
  <si>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</si>
  <si>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</si>
  <si>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</si>
  <si>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</si>
  <si>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</si>
  <si>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</si>
  <si>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</si>
  <si>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</si>
  <si>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</si>
  <si>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</si>
  <si>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</si>
  <si>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</si>
  <si>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</si>
  <si>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</si>
  <si>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</si>
  <si>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</si>
  <si>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</si>
  <si>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</si>
  <si>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</si>
  <si>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</si>
  <si>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</si>
  <si>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</si>
  <si>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</si>
  <si>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</si>
  <si>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</si>
  <si>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</si>
  <si>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</si>
  <si>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</si>
  <si>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</si>
  <si>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</si>
  <si>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</si>
  <si>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</si>
  <si>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</si>
  <si>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</si>
  <si>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</si>
  <si>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</si>
  <si>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</si>
  <si>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</si>
  <si>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</si>
  <si>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</si>
  <si>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</si>
  <si>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</si>
  <si>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</si>
  <si>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</si>
  <si>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</si>
  <si>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</si>
  <si>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</si>
  <si>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</si>
  <si>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</si>
  <si>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</si>
  <si>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</si>
  <si>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</si>
  <si>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</si>
  <si>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</si>
  <si>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</si>
  <si>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</si>
  <si>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</si>
  <si>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</si>
  <si>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</si>
  <si>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</si>
  <si>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</si>
  <si>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</si>
  <si>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</si>
  <si>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</si>
  <si>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</si>
  <si>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</si>
  <si>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</si>
  <si>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</si>
  <si>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</si>
  <si>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</si>
  <si>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</si>
  <si>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</si>
  <si>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</si>
  <si>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</si>
  <si>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</si>
  <si>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</si>
  <si>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</si>
  <si>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</si>
  <si>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</si>
  <si>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</si>
  <si>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</si>
  <si>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</si>
  <si>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</si>
  <si>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</si>
  <si>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</si>
  <si>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</si>
  <si>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</si>
  <si>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</si>
  <si>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</si>
  <si>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</si>
  <si>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</si>
  <si>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</si>
  <si>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</si>
  <si>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</si>
  <si>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</si>
  <si>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</si>
  <si>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</si>
  <si>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</si>
  <si>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</si>
  <si>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</si>
  <si>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</si>
  <si>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</si>
  <si>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</si>
  <si>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</si>
  <si>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</si>
  <si>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</si>
  <si>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</si>
  <si>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</si>
  <si>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</si>
  <si>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</si>
  <si>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</si>
  <si>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</si>
  <si>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</si>
  <si>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</si>
  <si>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</si>
  <si>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</si>
  <si>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</si>
  <si>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</si>
  <si>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</si>
  <si>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</si>
  <si>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</si>
  <si>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</si>
  <si>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</si>
  <si>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</si>
  <si>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</si>
  <si>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</si>
  <si>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</si>
  <si>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</si>
  <si>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</si>
  <si>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</si>
  <si>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</si>
  <si>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</si>
  <si>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</si>
  <si>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</si>
  <si>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</si>
  <si>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</si>
  <si>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</si>
  <si>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</si>
  <si>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</si>
  <si>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</si>
  <si>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</si>
  <si>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</si>
  <si>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</si>
  <si>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</si>
  <si>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</si>
  <si>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</si>
  <si>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</si>
  <si>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</si>
  <si>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</si>
  <si>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</si>
  <si>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</si>
  <si>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</si>
  <si>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</si>
  <si>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</si>
  <si>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</si>
  <si>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</si>
  <si>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</si>
  <si>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</si>
  <si>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</si>
  <si>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</si>
  <si>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</si>
  <si>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</si>
  <si>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</si>
  <si>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</si>
  <si>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</si>
  <si>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</si>
  <si>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</si>
  <si>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</si>
  <si>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</si>
  <si>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</si>
  <si>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</si>
  <si>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</si>
  <si>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</si>
  <si>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</si>
  <si>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</si>
  <si>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</si>
  <si>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</si>
  <si>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</si>
  <si>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</si>
  <si>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</si>
  <si>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</si>
  <si>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</si>
  <si>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</si>
  <si>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</si>
  <si>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</si>
  <si>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</si>
  <si>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</si>
  <si>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</si>
  <si>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</si>
  <si>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</si>
  <si>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</si>
  <si>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</si>
  <si>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</si>
  <si>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</si>
  <si>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</si>
  <si>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</si>
  <si>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</si>
  <si>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</si>
  <si>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</si>
  <si>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</si>
  <si>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</si>
  <si>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</si>
  <si>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</si>
  <si>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</si>
  <si>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</si>
  <si>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</si>
  <si>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</si>
  <si>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</si>
  <si>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</si>
  <si>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</si>
  <si>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</si>
  <si>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</si>
  <si>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</si>
  <si>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</si>
  <si>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</si>
  <si>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</si>
  <si>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</si>
  <si>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</si>
  <si>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</si>
  <si>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</si>
  <si>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</si>
  <si>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</si>
  <si>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</si>
  <si>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</si>
  <si>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</si>
  <si>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</si>
  <si>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</si>
  <si>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</si>
  <si>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</si>
  <si>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</si>
  <si>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</si>
  <si>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</si>
  <si>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</si>
  <si>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</si>
  <si>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</si>
  <si>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</si>
  <si>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</si>
  <si>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</si>
  <si>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</si>
  <si>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</si>
  <si>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</si>
  <si>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</si>
  <si>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</si>
  <si>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</si>
  <si>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</si>
  <si>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</si>
  <si>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</si>
  <si>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</si>
  <si>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</si>
  <si>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</si>
  <si>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</si>
  <si>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</si>
  <si>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</si>
  <si>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</si>
  <si>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</si>
  <si>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</si>
  <si>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</si>
  <si>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</si>
  <si>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</si>
  <si>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</si>
  <si>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</si>
  <si>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</si>
  <si>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</si>
  <si>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</si>
  <si>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</si>
  <si>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</si>
  <si>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</si>
  <si>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</si>
  <si>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</si>
  <si>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</si>
  <si>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</si>
  <si>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</si>
  <si>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</si>
  <si>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</si>
  <si>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</si>
  <si>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</si>
  <si>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</si>
  <si>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</si>
  <si>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</si>
  <si>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</si>
  <si>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</si>
  <si>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</si>
  <si>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</si>
  <si>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</si>
  <si>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</si>
  <si>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</si>
  <si>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</si>
  <si>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</si>
  <si>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</si>
  <si>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</si>
  <si>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</si>
  <si>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</si>
  <si>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</si>
  <si>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</si>
  <si>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</si>
  <si>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</si>
  <si>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</si>
  <si>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</si>
  <si>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</si>
  <si>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</si>
  <si>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</si>
  <si>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</si>
  <si>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</si>
  <si>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</si>
  <si>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</si>
  <si>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</si>
  <si>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</si>
  <si>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</si>
  <si>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</si>
  <si>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</si>
  <si>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</si>
  <si>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</si>
  <si>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</si>
  <si>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</si>
  <si>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</si>
  <si>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</si>
  <si>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</si>
  <si>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</si>
  <si>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</si>
  <si>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</si>
  <si>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</si>
  <si>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</si>
  <si>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</si>
  <si>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</si>
  <si>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</si>
  <si>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</si>
  <si>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</si>
  <si>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</si>
  <si>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</si>
  <si>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</si>
  <si>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</si>
  <si>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</si>
  <si>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</si>
  <si>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</si>
  <si>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</si>
  <si>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</si>
  <si>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</si>
  <si>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</si>
  <si>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</si>
  <si>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</si>
  <si>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</si>
  <si>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</si>
  <si>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</si>
  <si>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</si>
  <si>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</si>
  <si>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</si>
  <si>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</si>
  <si>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</si>
  <si>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</si>
  <si>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</si>
  <si>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</si>
  <si>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</si>
  <si>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</si>
  <si>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</si>
  <si>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</si>
  <si>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</si>
  <si>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</si>
  <si>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</si>
  <si>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</si>
  <si>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</si>
  <si>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</si>
  <si>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</si>
  <si>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</si>
  <si>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</si>
  <si>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</si>
  <si>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</si>
  <si>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</si>
  <si>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</si>
  <si>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</si>
  <si>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</si>
  <si>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</si>
  <si>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</si>
  <si>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</si>
  <si>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</si>
  <si>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</si>
  <si>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</si>
  <si>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</si>
  <si>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</si>
  <si>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</si>
  <si>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</si>
  <si>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</si>
  <si>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</si>
  <si>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</si>
  <si>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</si>
  <si>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</si>
  <si>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</si>
  <si>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</si>
  <si>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</si>
  <si>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</si>
  <si>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</si>
  <si>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</si>
  <si>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</si>
  <si>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</si>
  <si>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</si>
  <si>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</si>
  <si>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</si>
  <si>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</si>
  <si>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</si>
  <si>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</si>
  <si>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</si>
  <si>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</si>
  <si>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</si>
  <si>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</si>
  <si>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</si>
  <si>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</si>
  <si>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</si>
  <si>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</si>
  <si>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</si>
  <si>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</si>
  <si>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</si>
  <si>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</si>
  <si>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</si>
  <si>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</si>
  <si>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</si>
  <si>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</si>
  <si>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</si>
  <si>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</si>
  <si>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</si>
  <si>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</si>
  <si>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</si>
  <si>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</si>
  <si>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</si>
  <si>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</si>
  <si>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</si>
  <si>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</si>
  <si>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</si>
  <si>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</si>
  <si>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</si>
  <si>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</si>
  <si>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</si>
  <si>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</si>
  <si>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</si>
  <si>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</si>
  <si>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</si>
  <si>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</si>
  <si>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</si>
  <si>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</si>
  <si>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</si>
  <si>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</si>
  <si>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</si>
  <si>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</si>
  <si>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</si>
  <si>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</si>
  <si>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</si>
  <si>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</si>
  <si>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</si>
  <si>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</si>
  <si>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</si>
  <si>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</si>
  <si>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</si>
  <si>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</si>
  <si>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</si>
  <si>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</si>
  <si>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</si>
  <si>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</si>
  <si>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</si>
  <si>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</si>
  <si>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</si>
  <si>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</si>
  <si>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</si>
  <si>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</si>
  <si>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</si>
  <si>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</si>
  <si>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</si>
  <si>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</si>
  <si>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</si>
  <si>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</si>
  <si>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</si>
  <si>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</si>
  <si>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</si>
  <si>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</si>
  <si>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</si>
  <si>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</si>
  <si>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</si>
  <si>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</si>
  <si>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</si>
  <si>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</si>
  <si>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</si>
  <si>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</si>
  <si>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</si>
  <si>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</si>
  <si>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</si>
  <si>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</si>
  <si>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</si>
  <si>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</si>
  <si>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</si>
  <si>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</si>
  <si>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</si>
  <si>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</si>
  <si>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</si>
  <si>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</si>
  <si>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</si>
  <si>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</si>
  <si>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</si>
  <si>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</si>
  <si>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</si>
  <si>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</si>
  <si>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</si>
  <si>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</si>
  <si>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</si>
  <si>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</si>
  <si>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</si>
  <si>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</si>
  <si>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</si>
  <si>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</si>
  <si>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</si>
  <si>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</si>
  <si>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</si>
  <si>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</si>
  <si>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</si>
  <si>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</si>
  <si>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</si>
  <si>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</si>
  <si>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</si>
  <si>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</si>
  <si>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</si>
  <si>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</si>
  <si>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</si>
  <si>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</si>
  <si>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</si>
  <si>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</si>
  <si>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</si>
  <si>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</si>
  <si>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</si>
  <si>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</si>
  <si>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</si>
  <si>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</si>
  <si>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</si>
  <si>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</si>
  <si>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</si>
  <si>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</si>
  <si>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</si>
  <si>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</si>
  <si>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</si>
  <si>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</si>
  <si>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</si>
  <si>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</si>
  <si>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</si>
  <si>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</si>
  <si>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</si>
  <si>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</si>
  <si>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</si>
  <si>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</si>
  <si>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</si>
  <si>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</si>
  <si>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</si>
  <si>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</si>
  <si>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</si>
  <si>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</si>
  <si>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</si>
  <si>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</si>
  <si>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</si>
  <si>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</si>
  <si>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</si>
  <si>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</si>
  <si>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</si>
  <si>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</si>
  <si>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</si>
  <si>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</si>
  <si>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</si>
  <si>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</si>
  <si>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</si>
  <si>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</si>
  <si>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</si>
  <si>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</si>
  <si>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</si>
  <si>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</si>
  <si>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</si>
  <si>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</si>
  <si>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</si>
  <si>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</si>
  <si>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</si>
  <si>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</si>
  <si>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</si>
  <si>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</si>
  <si>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</si>
  <si>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</si>
  <si>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</si>
  <si>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</si>
  <si>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</si>
  <si>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</si>
  <si>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</si>
  <si>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</si>
  <si>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</si>
  <si>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</si>
  <si>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</si>
  <si>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</si>
  <si>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</si>
  <si>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</si>
  <si>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</si>
  <si>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</si>
  <si>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</si>
  <si>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</si>
  <si>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</si>
  <si>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</si>
  <si>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</si>
  <si>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</si>
  <si>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</si>
  <si>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</si>
  <si>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</si>
  <si>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</si>
  <si>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</si>
  <si>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</si>
  <si>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</si>
  <si>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</si>
  <si>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</si>
  <si>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</si>
  <si>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</si>
  <si>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</si>
  <si>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</si>
  <si>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</si>
  <si>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</si>
  <si>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</si>
  <si>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</si>
  <si>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</si>
  <si>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</si>
  <si>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</si>
  <si>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</si>
  <si>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</si>
  <si>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</si>
  <si>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</si>
  <si>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</si>
  <si>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</si>
  <si>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</si>
  <si>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</si>
  <si>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</si>
  <si>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</si>
  <si>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</si>
  <si>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</si>
  <si>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</si>
  <si>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</si>
  <si>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</si>
  <si>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</si>
  <si>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</si>
  <si>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</si>
  <si>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</si>
  <si>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</si>
  <si>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</si>
  <si>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</si>
  <si>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</si>
  <si>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</si>
  <si>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</si>
  <si>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</si>
  <si>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</si>
  <si>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</si>
  <si>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</si>
  <si>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</si>
  <si>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</si>
  <si>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</si>
  <si>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</si>
  <si>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</si>
  <si>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</si>
  <si>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</si>
  <si>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</si>
  <si>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</si>
  <si>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</si>
  <si>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</si>
  <si>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</si>
  <si>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</si>
  <si>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</si>
  <si>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</si>
  <si>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</si>
  <si>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</si>
  <si>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</si>
  <si>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</si>
  <si>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</si>
  <si>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</si>
  <si>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</si>
  <si>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</si>
  <si>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</si>
  <si>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</si>
  <si>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</si>
  <si>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</si>
  <si>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</si>
  <si>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</si>
  <si>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</si>
  <si>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</si>
  <si>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</si>
  <si>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</si>
  <si>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</si>
  <si>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</si>
  <si>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</si>
  <si>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</si>
  <si>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</si>
  <si>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</si>
  <si>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</si>
  <si>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</si>
  <si>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</si>
  <si>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</si>
  <si>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</si>
  <si>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</si>
  <si>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</si>
  <si>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</si>
  <si>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</si>
  <si>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</si>
  <si>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</si>
  <si>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</si>
  <si>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</si>
  <si>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</si>
  <si>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</si>
  <si>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</si>
  <si>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</si>
  <si>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</si>
  <si>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</si>
  <si>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</si>
  <si>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</si>
  <si>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</si>
  <si>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</si>
  <si>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</si>
  <si>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</si>
  <si>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</si>
  <si>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</si>
  <si>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</si>
  <si>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</si>
  <si>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</si>
  <si>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</si>
  <si>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</si>
  <si>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</si>
  <si>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</si>
  <si>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</si>
  <si>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</si>
  <si>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</si>
  <si>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</si>
  <si>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</si>
  <si>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</si>
  <si>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</si>
  <si>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</si>
  <si>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</si>
  <si>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</si>
  <si>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</si>
  <si>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</si>
  <si>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</si>
  <si>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</si>
  <si>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</si>
  <si>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</si>
  <si>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</si>
  <si>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</si>
  <si>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</si>
  <si>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</si>
  <si>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</si>
  <si>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</si>
  <si>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</si>
  <si>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</si>
  <si>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</si>
  <si>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</si>
  <si>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</si>
  <si>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</si>
  <si>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</si>
  <si>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</si>
  <si>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</si>
  <si>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</si>
  <si>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</si>
  <si>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</si>
  <si>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</si>
  <si>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</si>
  <si>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</si>
  <si>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</si>
  <si>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</si>
  <si>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</si>
  <si>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</si>
  <si>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</si>
  <si>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</si>
  <si>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</si>
  <si>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</si>
  <si>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</si>
  <si>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</si>
  <si>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</si>
  <si>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</si>
  <si>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</si>
  <si>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</si>
  <si>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</si>
  <si>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</si>
  <si>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</si>
  <si>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</si>
  <si>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</si>
  <si>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</si>
  <si>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</si>
  <si>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</si>
  <si>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</si>
  <si>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</si>
  <si>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</si>
  <si>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</si>
  <si>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</si>
  <si>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</si>
  <si>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</si>
  <si>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</si>
  <si>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</si>
  <si>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</si>
  <si>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</si>
  <si>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</si>
  <si>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</si>
  <si>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</si>
  <si>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</si>
  <si>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</si>
  <si>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</si>
  <si>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</si>
  <si>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</si>
  <si>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</si>
  <si>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</si>
  <si>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</si>
  <si>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</si>
  <si>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</si>
  <si>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</si>
  <si>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</si>
  <si>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</si>
  <si>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</si>
  <si>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</si>
  <si>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</si>
  <si>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</si>
  <si>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</si>
  <si>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</si>
  <si>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</si>
  <si>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</si>
  <si>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</si>
  <si>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</si>
  <si>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</si>
  <si>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</si>
  <si>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</si>
  <si>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</si>
  <si>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</si>
  <si>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</si>
  <si>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</si>
  <si>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</si>
  <si>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</si>
  <si>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</si>
  <si>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</si>
  <si>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</si>
  <si>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</si>
  <si>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</si>
  <si>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</si>
  <si>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</si>
  <si>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</si>
  <si>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</si>
  <si>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</si>
  <si>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</si>
  <si>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</si>
  <si>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</si>
  <si>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</si>
  <si>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</si>
  <si>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</si>
  <si>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</si>
  <si>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</si>
  <si>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</si>
  <si>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</si>
  <si>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</si>
  <si>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</si>
  <si>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</si>
  <si>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</si>
  <si>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</si>
  <si>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</si>
  <si>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</si>
  <si>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</si>
  <si>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</si>
  <si>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</si>
  <si>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</si>
  <si>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</si>
  <si>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</si>
  <si>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</si>
  <si>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</si>
  <si>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</si>
  <si>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</si>
  <si>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</si>
  <si>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</si>
  <si>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</si>
  <si>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</si>
  <si>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</si>
  <si>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</si>
  <si>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</si>
  <si>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</si>
  <si>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</si>
  <si>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</si>
  <si>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</si>
  <si>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</si>
  <si>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</si>
  <si>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</si>
  <si>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</si>
  <si>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</si>
  <si>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</si>
  <si>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</si>
  <si>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</si>
  <si>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</si>
  <si>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</si>
  <si>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</si>
  <si>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</si>
  <si>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</si>
  <si>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</si>
  <si>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</si>
  <si>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</si>
  <si>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</si>
  <si>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</si>
  <si>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</si>
  <si>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</si>
  <si>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</si>
  <si>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</si>
  <si>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</si>
  <si>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</si>
  <si>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</si>
  <si>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</si>
  <si>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</si>
  <si>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</si>
  <si>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</si>
  <si>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</si>
  <si>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</si>
  <si>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</si>
  <si>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</si>
  <si>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</si>
  <si>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</si>
  <si>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</si>
  <si>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</si>
  <si>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</si>
  <si>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</si>
  <si>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</si>
  <si>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</si>
  <si>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</si>
  <si>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</si>
  <si>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</si>
  <si>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</si>
  <si>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</si>
  <si>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</si>
  <si>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</si>
  <si>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</si>
  <si>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</si>
  <si>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</si>
  <si>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</si>
  <si>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</si>
  <si>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</si>
  <si>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</si>
  <si>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</si>
  <si>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</si>
  <si>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</si>
  <si>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</si>
  <si>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</si>
  <si>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</si>
  <si>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</si>
  <si>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</si>
  <si>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</si>
  <si>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</si>
  <si>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</si>
  <si>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</si>
  <si>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</si>
  <si>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</si>
  <si>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</si>
  <si>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</si>
  <si>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</si>
  <si>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</si>
  <si>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</si>
  <si>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</si>
  <si>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</si>
  <si>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</si>
  <si>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</si>
  <si>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</si>
  <si>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</si>
  <si>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</si>
  <si>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</si>
  <si>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</si>
  <si>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</si>
  <si>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</si>
  <si>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</si>
  <si>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</si>
  <si>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</si>
  <si>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</si>
  <si>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</si>
  <si>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</si>
  <si>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</si>
  <si>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</si>
  <si>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</si>
  <si>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</si>
  <si>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</si>
  <si>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</si>
  <si>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</si>
  <si>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</si>
  <si>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</si>
  <si>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</si>
  <si>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</si>
  <si>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</si>
  <si>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</si>
  <si>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</si>
  <si>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</si>
  <si>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</si>
  <si>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</si>
  <si>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</si>
  <si>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</si>
  <si>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</si>
  <si>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</si>
  <si>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</si>
  <si>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</si>
  <si>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</si>
  <si>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</si>
  <si>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</si>
  <si>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</si>
  <si>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</si>
  <si>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</si>
  <si>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</si>
  <si>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</si>
  <si>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</si>
  <si>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</si>
  <si>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</si>
  <si>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</si>
  <si>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</si>
  <si>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</si>
  <si>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</si>
  <si>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</si>
  <si>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</si>
  <si>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</si>
  <si>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</si>
  <si>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</si>
  <si>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</si>
  <si>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</si>
  <si>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</si>
  <si>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</si>
  <si>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</si>
  <si>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</si>
  <si>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</si>
  <si>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</si>
  <si>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</si>
  <si>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</si>
  <si>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</si>
  <si>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</si>
  <si>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</si>
  <si>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</si>
  <si>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</si>
  <si>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</si>
  <si>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</si>
  <si>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</si>
  <si>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</si>
  <si>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</si>
  <si>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</si>
  <si>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</si>
  <si>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</si>
  <si>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</si>
  <si>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</si>
  <si>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</si>
  <si>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</si>
  <si>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</si>
  <si>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</si>
  <si>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</si>
  <si>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</si>
  <si>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</si>
  <si>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</si>
  <si>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</si>
  <si>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</si>
  <si>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</si>
  <si>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</si>
  <si>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</si>
  <si>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</si>
  <si>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</si>
  <si>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</si>
  <si>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</si>
  <si>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</si>
  <si>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</si>
  <si>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</si>
  <si>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</si>
  <si>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</si>
  <si>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</si>
  <si>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</si>
  <si>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</si>
  <si>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</si>
  <si>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</si>
  <si>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</si>
  <si>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</si>
  <si>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</si>
  <si>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</si>
  <si>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</si>
  <si>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</si>
  <si>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</si>
  <si>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</si>
  <si>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</si>
  <si>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</si>
  <si>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</si>
  <si>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</si>
  <si>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</si>
  <si>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</si>
  <si>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</si>
  <si>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</si>
  <si>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</si>
  <si>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</si>
  <si>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</si>
  <si>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</si>
  <si>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</si>
  <si>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</si>
  <si>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</si>
  <si>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</si>
  <si>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</si>
  <si>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</si>
  <si>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</si>
  <si>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</si>
  <si>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</si>
  <si>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</si>
  <si>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</si>
  <si>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</si>
  <si>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</si>
  <si>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</si>
  <si>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</si>
  <si>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</si>
  <si>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</si>
  <si>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</si>
  <si>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</si>
  <si>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</si>
  <si>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</si>
  <si>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</si>
  <si>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</si>
  <si>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</si>
  <si>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</si>
  <si>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</si>
  <si>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</si>
  <si>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</si>
  <si>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</si>
  <si>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</si>
  <si>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</si>
  <si>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</si>
  <si>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</si>
  <si>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</si>
  <si>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</si>
  <si>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</si>
  <si>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</si>
  <si>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</si>
  <si>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</si>
  <si>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</si>
  <si>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</si>
  <si>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</si>
  <si>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</si>
  <si>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</si>
  <si>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</si>
  <si>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</si>
  <si>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</si>
  <si>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</si>
  <si>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</si>
  <si>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</si>
  <si>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</si>
  <si>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</si>
  <si>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</si>
  <si>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</si>
  <si>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</si>
  <si>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</si>
  <si>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</si>
  <si>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</si>
  <si>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</si>
  <si>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</si>
  <si>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</si>
  <si>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</si>
  <si>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</si>
  <si>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</si>
  <si>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</si>
  <si>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</si>
  <si>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</si>
  <si>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</si>
  <si>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</si>
  <si>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</si>
  <si>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</si>
  <si>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</si>
  <si>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</si>
  <si>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</si>
  <si>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</si>
  <si>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</si>
  <si>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</si>
  <si>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</si>
  <si>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</si>
  <si>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</si>
  <si>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</si>
  <si>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</si>
  <si>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</si>
  <si>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</si>
  <si>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</si>
  <si>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</si>
  <si>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</si>
  <si>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</si>
  <si>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</si>
  <si>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</si>
  <si>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</si>
  <si>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</si>
  <si>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</si>
  <si>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</si>
  <si>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</si>
  <si>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</si>
  <si>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</si>
  <si>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</si>
  <si>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</si>
  <si>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</si>
  <si>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</si>
  <si>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</si>
  <si>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</si>
  <si>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</si>
  <si>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</si>
  <si>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</si>
  <si>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</si>
  <si>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</si>
  <si>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</si>
  <si>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</si>
  <si>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</si>
  <si>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</si>
  <si>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</si>
  <si>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</si>
  <si>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</si>
  <si>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</si>
  <si>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</si>
  <si>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</si>
  <si>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</si>
  <si>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</si>
  <si>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</si>
  <si>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</si>
  <si>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</si>
  <si>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</si>
  <si>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</si>
  <si>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</si>
  <si>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</si>
  <si>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</si>
  <si>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</si>
  <si>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</si>
  <si>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</si>
  <si>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</si>
  <si>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</si>
  <si>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</si>
  <si>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</si>
  <si>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</si>
  <si>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</si>
  <si>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</si>
  <si>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</si>
  <si>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</si>
  <si>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</si>
  <si>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</si>
  <si>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</si>
  <si>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</si>
  <si>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</si>
  <si>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</si>
  <si>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</si>
  <si>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</si>
  <si>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</si>
  <si>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</si>
  <si>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</si>
  <si>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</si>
  <si>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</si>
  <si>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</si>
  <si>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</si>
  <si>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</si>
  <si>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</si>
  <si>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</si>
  <si>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</si>
  <si>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</si>
  <si>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</si>
  <si>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</si>
  <si>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</si>
  <si>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</si>
  <si>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</si>
  <si>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</si>
  <si>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</si>
  <si>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</si>
  <si>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</si>
  <si>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</si>
  <si>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</si>
  <si>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</si>
  <si>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</si>
  <si>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</si>
  <si>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</si>
  <si>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</si>
  <si>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</si>
  <si>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</si>
  <si>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</si>
  <si>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</si>
  <si>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</si>
  <si>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</si>
  <si>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</si>
  <si>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</si>
  <si>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</si>
  <si>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</si>
  <si>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</si>
  <si>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</si>
  <si>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</si>
  <si>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</si>
  <si>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</si>
  <si>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</si>
  <si>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</si>
  <si>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</si>
  <si>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</si>
  <si>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</si>
  <si>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</si>
  <si>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</si>
  <si>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</si>
  <si>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</si>
  <si>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</si>
  <si>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</si>
  <si>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</si>
  <si>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</si>
  <si>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</si>
  <si>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</si>
  <si>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</si>
  <si>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</si>
  <si>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</si>
  <si>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</si>
  <si>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</si>
  <si>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</si>
  <si>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</si>
  <si>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</si>
  <si>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</si>
  <si>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</si>
  <si>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</si>
  <si>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</si>
  <si>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</si>
  <si>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</si>
  <si>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</si>
  <si>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</si>
  <si>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</si>
  <si>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</si>
  <si>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</si>
  <si>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</si>
  <si>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</si>
  <si>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</si>
  <si>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</si>
  <si>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</si>
  <si>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</si>
  <si>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</si>
  <si>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</si>
  <si>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</si>
  <si>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</si>
  <si>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</si>
  <si>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</si>
  <si>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</si>
  <si>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</si>
  <si>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</si>
  <si>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</si>
  <si>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</si>
  <si>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</si>
  <si>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</si>
  <si>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</si>
  <si>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</si>
  <si>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</si>
  <si>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</si>
  <si>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</si>
  <si>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</si>
  <si>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</si>
  <si>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</si>
  <si>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</si>
  <si>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</si>
  <si>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</si>
  <si>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</si>
  <si>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</si>
  <si>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</si>
  <si>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</si>
  <si>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</si>
  <si>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</si>
  <si>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</si>
  <si>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</si>
  <si>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</si>
  <si>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</si>
  <si>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</si>
  <si>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</si>
  <si>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</si>
  <si>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</si>
  <si>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</si>
  <si>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</si>
  <si>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</si>
  <si>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</si>
  <si>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</si>
  <si>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</si>
  <si>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</si>
  <si>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</si>
  <si>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</si>
  <si>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</si>
  <si>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</si>
  <si>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</si>
  <si>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</si>
  <si>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</si>
  <si>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</si>
  <si>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</si>
  <si>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</si>
  <si>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</si>
  <si>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</si>
  <si>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</si>
  <si>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</si>
  <si>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</si>
  <si>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</si>
  <si>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</si>
  <si>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</si>
  <si>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</si>
  <si>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</si>
  <si>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</si>
  <si>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</si>
  <si>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</si>
  <si>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</si>
  <si>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</si>
  <si>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</si>
  <si>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</si>
  <si>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</si>
  <si>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</si>
  <si>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</si>
  <si>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</si>
  <si>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</si>
  <si>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</si>
  <si>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</si>
  <si>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</si>
  <si>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</si>
  <si>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</si>
  <si>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</si>
  <si>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</si>
  <si>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</si>
  <si>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</si>
  <si>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</si>
  <si>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</si>
  <si>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</si>
  <si>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</si>
  <si>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</si>
  <si>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</si>
  <si>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</si>
  <si>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</si>
  <si>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</si>
  <si>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</si>
  <si>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</si>
  <si>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</si>
  <si>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</si>
  <si>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</si>
  <si>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</si>
  <si>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</si>
  <si>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</si>
  <si>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</si>
  <si>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</si>
  <si>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</si>
  <si>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</si>
  <si>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</si>
  <si>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</si>
  <si>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</si>
  <si>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</si>
  <si>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</si>
  <si>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</si>
  <si>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</si>
  <si>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</si>
  <si>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</si>
  <si>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</si>
  <si>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</si>
  <si>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</si>
  <si>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</si>
  <si>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</si>
  <si>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</si>
  <si>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</si>
  <si>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</si>
  <si>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</si>
  <si>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</si>
  <si>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</si>
  <si>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</si>
  <si>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</si>
  <si>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</si>
  <si>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</si>
  <si>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</si>
  <si>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</si>
  <si>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</si>
  <si>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</si>
  <si>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</si>
  <si>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</si>
  <si>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</si>
  <si>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</si>
  <si>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</si>
  <si>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</si>
  <si>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</si>
  <si>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</si>
  <si>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</si>
  <si>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</si>
  <si>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</si>
  <si>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</si>
  <si>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</si>
  <si>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</si>
  <si>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</si>
  <si>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</si>
  <si>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</si>
  <si>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</si>
  <si>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</si>
  <si>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</si>
  <si>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</si>
  <si>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</si>
  <si>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</si>
  <si>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</si>
  <si>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</si>
  <si>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</si>
  <si>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</si>
  <si>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</si>
  <si>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</si>
  <si>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</si>
  <si>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</si>
  <si>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</si>
  <si>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</si>
  <si>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</si>
  <si>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</si>
  <si>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</si>
  <si>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</si>
  <si>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</si>
  <si>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</si>
  <si>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</si>
  <si>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</si>
  <si>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</si>
  <si>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</si>
  <si>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</si>
  <si>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</si>
  <si>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</si>
  <si>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</si>
  <si>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</si>
  <si>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</si>
  <si>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</si>
  <si>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</si>
  <si>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</si>
  <si>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</si>
  <si>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</si>
  <si>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</si>
  <si>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</si>
  <si>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</si>
  <si>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</si>
  <si>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</si>
  <si>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</si>
  <si>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</si>
  <si>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</si>
  <si>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</si>
  <si>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</si>
  <si>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</si>
  <si>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</si>
  <si>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</si>
  <si>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</si>
  <si>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</si>
  <si>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</si>
  <si>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</si>
  <si>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</si>
  <si>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</si>
  <si>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</si>
  <si>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</si>
  <si>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</si>
  <si>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</si>
  <si>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</si>
  <si>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</si>
  <si>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</si>
  <si>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</si>
  <si>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</si>
  <si>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</si>
  <si>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</si>
  <si>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</si>
  <si>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</si>
  <si>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</si>
  <si>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</si>
  <si>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</si>
  <si>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</si>
  <si>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</si>
  <si>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</si>
  <si>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</si>
  <si>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</si>
  <si>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</si>
  <si>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</si>
  <si>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</si>
  <si>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</si>
  <si>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</si>
  <si>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</si>
  <si>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</si>
  <si>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</si>
  <si>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</si>
  <si>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</si>
  <si>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</si>
  <si>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</si>
  <si>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</si>
  <si>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</si>
  <si>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</si>
  <si>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</si>
  <si>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</si>
  <si>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</si>
  <si>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</si>
  <si>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</si>
  <si>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</si>
  <si>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</si>
  <si>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</si>
  <si>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</si>
  <si>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</si>
  <si>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</si>
  <si>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</si>
  <si>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</si>
  <si>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</si>
  <si>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</si>
  <si>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</si>
  <si>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</si>
  <si>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</si>
  <si>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</si>
  <si>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</si>
  <si>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</si>
  <si>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</si>
  <si>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</si>
  <si>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</si>
  <si>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</si>
  <si>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</si>
  <si>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</si>
  <si>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</si>
  <si>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</si>
  <si>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</si>
  <si>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</si>
  <si>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</si>
  <si>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</si>
  <si>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</si>
  <si>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</si>
  <si>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</si>
  <si>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</si>
  <si>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</si>
  <si>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</si>
  <si>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</si>
  <si>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</si>
  <si>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</si>
  <si>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</si>
  <si>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</si>
  <si>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</si>
  <si>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</si>
  <si>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</si>
  <si>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</si>
  <si>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</si>
  <si>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</si>
  <si>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</si>
  <si>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</si>
  <si>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</si>
  <si>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</si>
  <si>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</si>
  <si>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</si>
  <si>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</si>
  <si>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</si>
  <si>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</si>
  <si>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</si>
  <si>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</si>
  <si>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</si>
  <si>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</si>
  <si>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</si>
  <si>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</si>
  <si>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</si>
  <si>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</si>
  <si>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</si>
  <si>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</si>
  <si>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</si>
  <si>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</si>
  <si>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</si>
  <si>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</si>
  <si>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</si>
  <si>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</si>
  <si>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</si>
  <si>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</si>
  <si>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</si>
  <si>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</si>
  <si>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</si>
  <si>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</si>
  <si>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</si>
  <si>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</si>
  <si>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</si>
  <si>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</si>
  <si>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</si>
  <si>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</si>
  <si>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</si>
  <si>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</si>
  <si>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</si>
  <si>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</si>
  <si>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</si>
  <si>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</si>
  <si>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</si>
  <si>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</si>
  <si>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</si>
  <si>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</si>
  <si>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</si>
  <si>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</si>
  <si>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</si>
  <si>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</si>
  <si>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</si>
  <si>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</si>
  <si>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</si>
  <si>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</si>
  <si>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</si>
  <si>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</si>
  <si>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</si>
  <si>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</si>
  <si>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</si>
  <si>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</si>
  <si>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</si>
  <si>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</si>
  <si>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</si>
  <si>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</si>
  <si>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</si>
  <si>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</si>
  <si>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</si>
  <si>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</si>
  <si>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</si>
  <si>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</si>
  <si>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</si>
  <si>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</si>
  <si>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</si>
  <si>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</si>
  <si>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</si>
  <si>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</si>
  <si>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</si>
  <si>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</si>
  <si>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</si>
  <si>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</si>
  <si>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</si>
  <si>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</si>
  <si>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</si>
  <si>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</si>
  <si>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</si>
  <si>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</si>
  <si>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</si>
  <si>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</si>
  <si>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</si>
  <si>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</si>
  <si>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</si>
  <si>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</si>
  <si>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</si>
  <si>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</si>
  <si>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</si>
  <si>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</si>
  <si>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</si>
  <si>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</si>
  <si>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</si>
  <si>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</si>
  <si>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</si>
  <si>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</si>
  <si>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</si>
  <si>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</si>
  <si>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</si>
  <si>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</si>
  <si>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</si>
  <si>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</si>
  <si>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</si>
  <si>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</si>
  <si>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</si>
  <si>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</si>
  <si>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</si>
  <si>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</si>
  <si>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</si>
  <si>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</si>
  <si>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</si>
  <si>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</si>
  <si>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</si>
  <si>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</si>
  <si>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</si>
  <si>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</si>
  <si>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</si>
  <si>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</si>
  <si>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</si>
  <si>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</si>
  <si>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</si>
  <si>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</si>
  <si>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</si>
  <si>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</si>
  <si>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</si>
  <si>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</si>
  <si>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</si>
  <si>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</si>
  <si>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</si>
  <si>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</si>
  <si>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</si>
  <si>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</si>
  <si>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</si>
  <si>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</si>
  <si>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</si>
  <si>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</si>
  <si>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</si>
  <si>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</si>
  <si>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</si>
  <si>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</si>
  <si>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</si>
  <si>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</si>
  <si>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</si>
  <si>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</si>
  <si>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</si>
  <si>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</si>
  <si>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</si>
  <si>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</si>
  <si>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</si>
  <si>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</si>
  <si>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</si>
  <si>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</si>
  <si>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</si>
  <si>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</si>
  <si>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</si>
  <si>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</si>
  <si>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</si>
  <si>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</si>
  <si>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</si>
  <si>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</si>
  <si>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</si>
  <si>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</si>
  <si>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</si>
  <si>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</si>
  <si>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</si>
  <si>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</si>
  <si>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</si>
  <si>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</si>
  <si>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</si>
  <si>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</si>
  <si>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</si>
  <si>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</si>
  <si>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</si>
  <si>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</si>
  <si>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</si>
  <si>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</si>
  <si>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</si>
  <si>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</si>
  <si>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</si>
  <si>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</si>
  <si>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</si>
  <si>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</si>
  <si>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</si>
  <si>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</si>
  <si>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</si>
  <si>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</si>
  <si>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</si>
  <si>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</si>
  <si>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</si>
  <si>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</si>
  <si>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</si>
  <si>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</si>
  <si>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</si>
  <si>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</si>
  <si>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</si>
  <si>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</si>
  <si>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</si>
  <si>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</si>
  <si>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</si>
  <si>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</si>
  <si>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</si>
  <si>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</si>
  <si>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</si>
  <si>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</si>
  <si>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</si>
  <si>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</si>
  <si>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</si>
  <si>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</si>
  <si>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</si>
  <si>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</si>
  <si>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</si>
  <si>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</si>
  <si>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</si>
  <si>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</si>
  <si>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</si>
  <si>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</si>
  <si>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</si>
  <si>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</si>
  <si>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</si>
  <si>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</si>
  <si>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</si>
  <si>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</si>
  <si>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</si>
  <si>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</si>
  <si>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</si>
  <si>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</si>
  <si>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</si>
  <si>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</si>
  <si>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</si>
  <si>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</si>
  <si>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</si>
  <si>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</si>
  <si>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</si>
  <si>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</si>
  <si>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</si>
  <si>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</si>
  <si>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</si>
  <si>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</si>
  <si>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</si>
  <si>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</si>
  <si>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</si>
  <si>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</si>
  <si>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</si>
  <si>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</si>
  <si>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</si>
  <si>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</si>
  <si>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</si>
  <si>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</si>
  <si>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</si>
  <si>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</si>
  <si>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</si>
  <si>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</si>
  <si>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</si>
  <si>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</si>
  <si>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</si>
  <si>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</si>
  <si>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</si>
  <si>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</si>
  <si>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</si>
  <si>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</si>
  <si>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</si>
  <si>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</si>
  <si>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</si>
  <si>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</si>
  <si>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</si>
  <si>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</si>
  <si>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</si>
  <si>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</si>
  <si>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</si>
  <si>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</si>
  <si>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</si>
  <si>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</si>
  <si>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</si>
  <si>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</si>
  <si>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</si>
  <si>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</si>
  <si>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</si>
  <si>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</si>
  <si>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</si>
  <si>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</si>
  <si>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</si>
  <si>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</si>
  <si>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</si>
  <si>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</si>
  <si>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</si>
  <si>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</si>
  <si>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</si>
  <si>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</si>
  <si>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</si>
  <si>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</si>
  <si>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</si>
  <si>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</si>
  <si>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</si>
  <si>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</si>
  <si>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</si>
  <si>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</si>
  <si>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</si>
  <si>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</si>
  <si>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</si>
  <si>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</si>
  <si>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</si>
  <si>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</si>
  <si>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</si>
  <si>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</si>
  <si>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</si>
  <si>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</si>
  <si>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</si>
  <si>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</si>
  <si>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</si>
  <si>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</si>
  <si>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</si>
  <si>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</si>
  <si>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</si>
  <si>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</si>
  <si>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</si>
  <si>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</si>
  <si>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</si>
  <si>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</si>
  <si>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</si>
  <si>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</si>
  <si>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</si>
  <si>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</si>
  <si>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</si>
  <si>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</si>
  <si>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</si>
  <si>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</si>
  <si>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</si>
  <si>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</si>
  <si>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</si>
  <si>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</si>
  <si>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</si>
  <si>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</si>
  <si>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</si>
  <si>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</si>
  <si>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</si>
  <si>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</si>
  <si>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</si>
  <si>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</si>
  <si>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</si>
  <si>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</si>
  <si>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</si>
  <si>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</si>
  <si>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</si>
  <si>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</si>
  <si>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</si>
  <si>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</si>
  <si>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</si>
  <si>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</si>
  <si>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</si>
  <si>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</si>
  <si>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</si>
  <si>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</si>
  <si>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</si>
  <si>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</si>
  <si>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</si>
  <si>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</si>
  <si>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</si>
  <si>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</si>
  <si>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</si>
  <si>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</si>
  <si>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</si>
  <si>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</si>
  <si>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</si>
  <si>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</si>
  <si>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</si>
  <si>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</si>
  <si>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</si>
  <si>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</si>
  <si>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</si>
  <si>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</si>
  <si>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</si>
  <si>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</si>
  <si>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</si>
  <si>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</si>
  <si>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</si>
  <si>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</si>
  <si>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</si>
  <si>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</si>
  <si>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</si>
  <si>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</si>
  <si>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</si>
  <si>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</si>
  <si>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</si>
  <si>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</si>
  <si>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</si>
  <si>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</si>
  <si>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</si>
  <si>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</si>
  <si>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</si>
  <si>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</si>
  <si>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</si>
  <si>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</si>
  <si>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</si>
  <si>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</si>
  <si>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</si>
  <si>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</si>
  <si>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</si>
  <si>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</si>
  <si>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</si>
  <si>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</si>
  <si>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</si>
  <si>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</si>
  <si>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</si>
  <si>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</si>
  <si>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</si>
  <si>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</si>
  <si>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</si>
  <si>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</si>
  <si>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</si>
  <si>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</si>
  <si>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</si>
  <si>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</si>
  <si>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</si>
  <si>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</si>
  <si>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</si>
  <si>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</si>
  <si>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</si>
  <si>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</si>
  <si>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</si>
  <si>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</si>
  <si>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</si>
  <si>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</si>
  <si>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</si>
  <si>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</si>
  <si>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</si>
  <si>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</si>
  <si>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</si>
  <si>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</si>
  <si>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</si>
  <si>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</si>
  <si>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</si>
  <si>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</si>
  <si>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</si>
  <si>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</si>
  <si>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</si>
  <si>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</si>
  <si>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</si>
  <si>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</si>
  <si>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</si>
  <si>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</si>
  <si>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</si>
  <si>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</si>
  <si>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</si>
  <si>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</si>
  <si>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</si>
  <si>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</si>
  <si>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</si>
  <si>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</si>
  <si>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</si>
  <si>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</si>
  <si>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</si>
  <si>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</si>
  <si>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</si>
  <si>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</si>
  <si>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</si>
  <si>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</si>
  <si>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</si>
  <si>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</si>
  <si>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</si>
  <si>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</si>
  <si>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</si>
  <si>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</si>
  <si>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</si>
  <si>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</si>
  <si>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</si>
  <si>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</si>
  <si>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</si>
  <si>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</si>
  <si>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</si>
  <si>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</si>
  <si>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</si>
  <si>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</si>
  <si>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</si>
  <si>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</si>
  <si>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</si>
  <si>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</si>
  <si>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</si>
  <si>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</si>
  <si>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</si>
  <si>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</si>
  <si>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</si>
  <si>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</si>
  <si>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</si>
  <si>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</si>
  <si>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</si>
  <si>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</si>
  <si>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</si>
  <si>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</si>
  <si>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</si>
  <si>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</si>
  <si>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</si>
  <si>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</si>
  <si>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</si>
  <si>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</si>
  <si>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</si>
  <si>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</si>
  <si>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</si>
  <si>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</si>
  <si>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</si>
  <si>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</si>
  <si>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</si>
  <si>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</si>
  <si>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</si>
  <si>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</si>
  <si>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</si>
  <si>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</si>
  <si>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</si>
  <si>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</si>
  <si>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</si>
  <si>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</si>
  <si>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</si>
  <si>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</si>
  <si>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</si>
  <si>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</si>
  <si>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</si>
  <si>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</si>
  <si>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</si>
  <si>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</si>
  <si>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</si>
  <si>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</si>
  <si>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</si>
  <si>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</si>
  <si>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</si>
  <si>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</si>
  <si>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</si>
  <si>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</si>
  <si>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</si>
  <si>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</si>
  <si>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</si>
  <si>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</si>
  <si>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</si>
  <si>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</si>
  <si>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</si>
  <si>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</si>
  <si>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</si>
  <si>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</si>
  <si>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</si>
  <si>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</si>
  <si>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</si>
  <si>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</si>
  <si>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</si>
  <si>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</si>
  <si>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</si>
  <si>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</si>
  <si>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</si>
  <si>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</si>
  <si>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</si>
  <si>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</si>
  <si>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</si>
  <si>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</si>
  <si>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</si>
  <si>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</si>
  <si>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</si>
  <si>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</si>
  <si>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</si>
  <si>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</si>
  <si>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</si>
  <si>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</si>
  <si>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</si>
  <si>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</si>
  <si>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</si>
  <si>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</si>
  <si>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</si>
  <si>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</si>
  <si>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</si>
  <si>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</si>
  <si>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</si>
  <si>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</si>
  <si>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</si>
  <si>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</si>
  <si>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</si>
  <si>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</si>
  <si>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</si>
  <si>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</si>
  <si>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</si>
  <si>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</si>
  <si>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</si>
  <si>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</si>
  <si>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</si>
  <si>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</si>
  <si>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</si>
  <si>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</si>
  <si>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</si>
  <si>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</si>
  <si>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</si>
  <si>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</si>
  <si>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</si>
  <si>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</si>
  <si>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</si>
  <si>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</si>
  <si>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</si>
  <si>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</si>
  <si>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</si>
  <si>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</si>
  <si>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</si>
  <si>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</si>
  <si>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</si>
  <si>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</si>
  <si>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</si>
  <si>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</si>
  <si>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</si>
  <si>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</si>
  <si>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</si>
  <si>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</si>
  <si>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</si>
  <si>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</si>
  <si>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</si>
  <si>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</si>
  <si>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</si>
  <si>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</si>
  <si>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</si>
  <si>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</si>
  <si>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</si>
  <si>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</si>
  <si>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</si>
  <si>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</si>
  <si>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</si>
  <si>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</si>
  <si>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</si>
  <si>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</si>
  <si>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</si>
  <si>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</si>
  <si>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</si>
  <si>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</si>
  <si>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</si>
  <si>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</si>
  <si>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</si>
  <si>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</si>
  <si>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</si>
  <si>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</si>
  <si>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</si>
  <si>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</si>
  <si>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</si>
  <si>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</si>
  <si>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</si>
  <si>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</si>
  <si>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</si>
  <si>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</si>
  <si>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</si>
  <si>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</si>
  <si>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</si>
  <si>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</si>
  <si>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</si>
  <si>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</si>
  <si>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</si>
  <si>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</si>
  <si>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</si>
  <si>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</si>
  <si>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</si>
  <si>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</si>
  <si>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</si>
  <si>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</si>
  <si>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</si>
  <si>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</si>
  <si>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</si>
  <si>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</si>
  <si>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</si>
  <si>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</si>
  <si>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</si>
  <si>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</si>
  <si>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</si>
  <si>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</si>
  <si>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</si>
  <si>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</si>
  <si>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</si>
  <si>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</si>
  <si>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</si>
  <si>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</si>
  <si>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</si>
  <si>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</si>
  <si>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</si>
  <si>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</si>
  <si>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</si>
  <si>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</si>
  <si>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</si>
  <si>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</si>
  <si>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</si>
  <si>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</si>
  <si>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</si>
  <si>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</si>
  <si>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</si>
  <si>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</si>
  <si>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</si>
  <si>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</si>
  <si>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</si>
  <si>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</si>
  <si>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</si>
  <si>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</si>
  <si>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</si>
  <si>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</si>
  <si>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</si>
  <si>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</si>
  <si>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</si>
  <si>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</si>
  <si>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</si>
  <si>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</si>
  <si>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</si>
  <si>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</si>
  <si>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</si>
  <si>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</si>
  <si>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</si>
  <si>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</si>
  <si>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</si>
  <si>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</si>
  <si>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</si>
  <si>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</si>
  <si>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</si>
  <si>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</si>
  <si>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</si>
  <si>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</si>
  <si>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</si>
  <si>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</si>
  <si>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</si>
  <si>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</si>
  <si>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</si>
  <si>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</si>
  <si>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</si>
  <si>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</si>
  <si>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</si>
  <si>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</si>
  <si>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</si>
  <si>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</si>
  <si>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</si>
  <si>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</si>
  <si>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</si>
  <si>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</si>
  <si>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</si>
  <si>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</si>
  <si>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</si>
  <si>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</si>
  <si>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</si>
  <si>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</si>
  <si>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</si>
  <si>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</si>
  <si>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</si>
  <si>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</si>
  <si>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</si>
  <si>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</si>
  <si>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</si>
  <si>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</si>
  <si>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</si>
  <si>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</si>
  <si>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</si>
  <si>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</si>
  <si>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</si>
  <si>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</si>
  <si>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</si>
  <si>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</si>
  <si>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</si>
  <si>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</si>
  <si>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</si>
  <si>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</si>
  <si>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</si>
  <si>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</si>
  <si>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</si>
  <si>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</si>
  <si>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</si>
  <si>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</si>
  <si>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</si>
  <si>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</si>
  <si>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</si>
  <si>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</si>
  <si>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</si>
  <si>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</si>
  <si>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</si>
  <si>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</si>
  <si>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</si>
  <si>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</si>
  <si>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</si>
  <si>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</si>
  <si>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</si>
  <si>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</si>
  <si>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</si>
  <si>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</si>
  <si>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</si>
  <si>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</si>
  <si>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</si>
  <si>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</si>
  <si>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</si>
  <si>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</si>
  <si>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</si>
  <si>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</si>
  <si>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</si>
  <si>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</si>
  <si>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</si>
  <si>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</si>
  <si>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</si>
  <si>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</si>
  <si>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</si>
  <si>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</si>
  <si>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</si>
  <si>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</si>
  <si>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</si>
  <si>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</si>
  <si>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</si>
  <si>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</si>
  <si>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</si>
  <si>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</si>
  <si>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</si>
  <si>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</si>
  <si>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</si>
  <si>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</si>
  <si>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</si>
  <si>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</si>
  <si>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</si>
  <si>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</si>
  <si>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</si>
  <si>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</si>
  <si>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</si>
  <si>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</si>
  <si>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</si>
  <si>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</si>
  <si>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</si>
  <si>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</si>
  <si>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</si>
  <si>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</si>
  <si>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</si>
  <si>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</si>
  <si>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</si>
  <si>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</si>
  <si>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</si>
  <si>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</si>
  <si>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</si>
  <si>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</si>
  <si>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</si>
  <si>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</si>
  <si>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</si>
  <si>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</si>
  <si>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</si>
  <si>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</si>
  <si>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</si>
  <si>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</si>
  <si>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</si>
  <si>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</si>
  <si>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</si>
  <si>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</si>
  <si>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</si>
  <si>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</si>
  <si>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</si>
  <si>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</si>
  <si>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</si>
  <si>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</si>
  <si>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</si>
  <si>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</si>
  <si>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</si>
  <si>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</si>
  <si>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</si>
  <si>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</si>
  <si>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</si>
  <si>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</si>
  <si>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</si>
  <si>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</si>
  <si>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</si>
  <si>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</si>
  <si>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</si>
  <si>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</si>
  <si>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</si>
  <si>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</si>
  <si>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</si>
  <si>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</si>
  <si>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</si>
  <si>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</si>
  <si>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</si>
  <si>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</si>
  <si>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</si>
  <si>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</si>
  <si>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</si>
  <si>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</si>
  <si>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</si>
  <si>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</si>
  <si>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</si>
  <si>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</si>
  <si>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</si>
  <si>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</si>
  <si>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</si>
  <si>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</si>
  <si>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</si>
  <si>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</si>
  <si>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</si>
  <si>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</si>
  <si>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</si>
  <si>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</si>
  <si>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</si>
  <si>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</si>
  <si>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</si>
  <si>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</si>
  <si>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</si>
  <si>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</si>
  <si>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</si>
  <si>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</si>
  <si>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</si>
  <si>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</si>
  <si>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</si>
  <si>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</si>
  <si>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</si>
  <si>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</si>
  <si>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</si>
  <si>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</si>
  <si>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</si>
  <si>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</si>
  <si>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</si>
  <si>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</si>
  <si>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</si>
  <si>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</si>
  <si>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</si>
  <si>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</si>
  <si>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</si>
  <si>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</si>
  <si>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</si>
  <si>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</si>
  <si>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</si>
  <si>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</si>
  <si>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</si>
  <si>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</si>
  <si>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</si>
  <si>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</si>
  <si>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</si>
  <si>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</si>
  <si>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</si>
  <si>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</si>
  <si>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</si>
  <si>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</si>
  <si>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</si>
  <si>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</si>
  <si>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</si>
  <si>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</si>
  <si>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</si>
  <si>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</si>
  <si>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</si>
  <si>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</si>
  <si>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</si>
  <si>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</si>
  <si>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</si>
  <si>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</si>
  <si>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</si>
  <si>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</si>
  <si>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</si>
  <si>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</si>
  <si>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</si>
  <si>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</si>
  <si>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</si>
  <si>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</si>
  <si>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</si>
  <si>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</si>
  <si>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</si>
  <si>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</si>
  <si>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</si>
  <si>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</si>
  <si>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</si>
  <si>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</si>
  <si>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</si>
  <si>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</si>
  <si>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</si>
  <si>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</si>
  <si>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</si>
  <si>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</si>
  <si>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</si>
  <si>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</si>
  <si>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</si>
  <si>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</si>
  <si>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</si>
  <si>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</si>
  <si>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</si>
  <si>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</si>
  <si>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</si>
  <si>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</si>
  <si>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</si>
  <si>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</si>
  <si>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</si>
  <si>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</si>
  <si>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</si>
  <si>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</si>
  <si>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</si>
  <si>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</si>
  <si>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</si>
  <si>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</si>
  <si>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</si>
  <si>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</si>
  <si>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</si>
  <si>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</si>
  <si>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</si>
  <si>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</si>
  <si>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</si>
  <si>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</si>
  <si>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</si>
  <si>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</si>
  <si>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</si>
  <si>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</si>
  <si>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</si>
  <si>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</si>
  <si>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</si>
  <si>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</si>
  <si>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</si>
  <si>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</si>
  <si>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</si>
  <si>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</si>
  <si>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</si>
  <si>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</si>
  <si>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</si>
  <si>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</si>
  <si>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</si>
  <si>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</si>
  <si>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</si>
  <si>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</si>
  <si>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</si>
  <si>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</si>
  <si>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</si>
  <si>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</si>
  <si>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</si>
  <si>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</si>
  <si>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</si>
  <si>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</si>
  <si>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</si>
  <si>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</si>
  <si>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</si>
  <si>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</si>
  <si>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</si>
  <si>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</si>
  <si>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</si>
  <si>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</si>
  <si>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</si>
  <si>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</si>
  <si>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</si>
  <si>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</si>
  <si>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</si>
  <si>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</si>
  <si>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</si>
  <si>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</si>
  <si>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</si>
  <si>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</si>
  <si>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</si>
  <si>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</si>
  <si>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</si>
  <si>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</si>
  <si>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</si>
  <si>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</si>
  <si>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</si>
  <si>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</si>
  <si>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</si>
  <si>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</si>
  <si>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</si>
  <si>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</si>
  <si>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</si>
  <si>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</si>
  <si>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</si>
  <si>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</si>
  <si>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</si>
  <si>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</si>
  <si>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</si>
  <si>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</si>
  <si>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</si>
  <si>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</si>
  <si>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</si>
  <si>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</si>
  <si>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</si>
  <si>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</si>
  <si>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</si>
  <si>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</si>
  <si>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</si>
  <si>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</si>
  <si>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</si>
  <si>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</si>
  <si>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</si>
  <si>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</si>
  <si>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</si>
  <si>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</si>
  <si>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</si>
  <si>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</si>
  <si>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</si>
  <si>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</si>
  <si>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</si>
  <si>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</si>
  <si>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</si>
  <si>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</si>
  <si>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</si>
  <si>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</si>
  <si>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</si>
  <si>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</si>
  <si>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</si>
  <si>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</si>
  <si>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</si>
  <si>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</si>
  <si>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</si>
  <si>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</si>
  <si>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</si>
  <si>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</si>
  <si>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</si>
  <si>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</si>
  <si>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</si>
  <si>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</si>
  <si>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</si>
  <si>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</si>
  <si>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</si>
  <si>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</si>
  <si>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</si>
  <si>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</si>
  <si>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</si>
  <si>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</si>
  <si>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</si>
  <si>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</si>
  <si>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</si>
  <si>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</si>
  <si>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</si>
  <si>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</si>
  <si>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</si>
  <si>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</si>
  <si>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</si>
  <si>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</si>
  <si>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</si>
  <si>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</si>
  <si>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</si>
  <si>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</si>
  <si>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</si>
  <si>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</si>
  <si>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</si>
  <si>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</si>
  <si>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</si>
  <si>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</si>
  <si>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</si>
  <si>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</si>
  <si>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</si>
  <si>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</si>
  <si>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</si>
  <si>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</si>
  <si>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</si>
  <si>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</si>
  <si>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</si>
  <si>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</si>
  <si>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</si>
  <si>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</si>
  <si>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</si>
  <si>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</si>
  <si>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</si>
  <si>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</si>
  <si>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</si>
  <si>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</si>
  <si>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</si>
  <si>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</si>
  <si>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</si>
  <si>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</si>
  <si>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</si>
  <si>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</si>
  <si>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</si>
  <si>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</si>
  <si>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</si>
  <si>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</si>
  <si>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</si>
  <si>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</si>
  <si>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</si>
  <si>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</si>
  <si>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</si>
  <si>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</si>
  <si>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</si>
  <si>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</si>
  <si>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</si>
  <si>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</si>
  <si>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</si>
  <si>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</si>
  <si>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</si>
  <si>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</si>
  <si>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</si>
  <si>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</si>
  <si>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</si>
  <si>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</si>
  <si>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</si>
  <si>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</si>
  <si>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</si>
  <si>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</si>
  <si>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</si>
  <si>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</si>
  <si>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</si>
  <si>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</si>
  <si>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</si>
  <si>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</si>
  <si>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</si>
  <si>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</si>
  <si>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</si>
  <si>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</si>
  <si>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</si>
  <si>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</si>
  <si>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</si>
  <si>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</si>
  <si>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</si>
  <si>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</si>
  <si>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</si>
  <si>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</si>
  <si>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</si>
  <si>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</si>
  <si>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</si>
  <si>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</si>
  <si>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</si>
  <si>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</si>
  <si>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</si>
  <si>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</si>
  <si>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</si>
  <si>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</si>
  <si>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</si>
  <si>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</si>
  <si>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</si>
  <si>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</si>
  <si>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</si>
  <si>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</si>
  <si>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</si>
  <si>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</si>
  <si>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</si>
  <si>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</si>
  <si>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</si>
  <si>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</si>
  <si>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</si>
  <si>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</si>
  <si>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</si>
  <si>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</si>
  <si>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</si>
  <si>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</si>
  <si>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</si>
  <si>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</si>
  <si>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</si>
  <si>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</si>
  <si>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</si>
  <si>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</si>
  <si>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</si>
  <si>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</si>
  <si>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</si>
  <si>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</si>
  <si>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</si>
  <si>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</si>
  <si>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</si>
  <si>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</si>
  <si>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</si>
  <si>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</si>
  <si>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</si>
  <si>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</si>
  <si>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</si>
  <si>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</si>
  <si>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</si>
  <si>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</si>
  <si>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</si>
  <si>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</si>
  <si>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</si>
  <si>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</si>
  <si>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</si>
  <si>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</si>
  <si>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</si>
  <si>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</si>
  <si>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</si>
  <si>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</si>
  <si>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</si>
  <si>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</si>
  <si>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</si>
  <si>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</si>
  <si>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</si>
  <si>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</si>
  <si>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</si>
  <si>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</si>
  <si>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</si>
  <si>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</si>
  <si>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</si>
  <si>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</si>
  <si>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</si>
  <si>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</si>
  <si>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</si>
  <si>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</si>
  <si>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</si>
  <si>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</si>
  <si>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</si>
  <si>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</si>
  <si>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</si>
  <si>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</si>
  <si>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</si>
  <si>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</si>
  <si>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</si>
  <si>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</si>
  <si>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</si>
  <si>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</si>
  <si>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</si>
  <si>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</si>
  <si>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</si>
  <si>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</si>
  <si>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</si>
  <si>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</si>
  <si>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</si>
  <si>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</si>
  <si>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</si>
  <si>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</si>
  <si>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</si>
  <si>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</si>
  <si>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</si>
  <si>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</si>
  <si>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</si>
  <si>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</si>
  <si>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</si>
  <si>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</si>
  <si>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</si>
  <si>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</si>
  <si>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</si>
  <si>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</si>
  <si>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</si>
  <si>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</si>
  <si>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</si>
  <si>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</si>
  <si>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</si>
  <si>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</si>
  <si>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</si>
  <si>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</si>
  <si>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</si>
  <si>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</si>
  <si>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</si>
  <si>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</si>
  <si>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</si>
  <si>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</si>
  <si>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</si>
  <si>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</si>
  <si>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</si>
  <si>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</si>
  <si>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</si>
  <si>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</si>
  <si>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</si>
  <si>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</si>
  <si>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</si>
  <si>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</si>
  <si>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</si>
  <si>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</si>
  <si>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</si>
  <si>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</si>
  <si>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</si>
  <si>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</si>
  <si>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</si>
  <si>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</si>
  <si>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</si>
  <si>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</si>
  <si>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</si>
  <si>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</si>
  <si>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</si>
  <si>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</si>
  <si>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</si>
  <si>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</si>
  <si>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</si>
  <si>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</si>
  <si>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</si>
  <si>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</si>
  <si>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</si>
  <si>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</si>
  <si>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</si>
  <si>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</si>
  <si>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</si>
  <si>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</si>
  <si>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</si>
  <si>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</si>
  <si>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</si>
  <si>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</si>
  <si>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</si>
  <si>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</si>
  <si>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</si>
  <si>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</si>
  <si>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</si>
  <si>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</si>
  <si>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</si>
  <si>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</si>
  <si>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</si>
  <si>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</si>
  <si>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</si>
  <si>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</si>
  <si>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</si>
  <si>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</si>
  <si>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</si>
  <si>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</si>
  <si>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</si>
  <si>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</si>
  <si>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</si>
  <si>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</si>
  <si>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</si>
  <si>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</si>
  <si>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</si>
  <si>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</si>
  <si>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</si>
  <si>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</si>
  <si>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</si>
  <si>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</si>
  <si>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</si>
  <si>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</si>
  <si>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</si>
  <si>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</si>
  <si>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</si>
  <si>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</si>
  <si>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</si>
  <si>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</si>
  <si>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</si>
  <si>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</si>
  <si>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</si>
  <si>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</si>
  <si>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</si>
  <si>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</si>
  <si>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</si>
  <si>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</si>
  <si>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</si>
  <si>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</si>
  <si>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</si>
  <si>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</si>
  <si>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</si>
  <si>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</si>
  <si>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</si>
  <si>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</si>
  <si>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</si>
  <si>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</si>
  <si>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</si>
  <si>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</si>
  <si>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</si>
  <si>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</si>
  <si>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</si>
  <si>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</si>
  <si>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</si>
  <si>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</si>
  <si>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</si>
  <si>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</si>
  <si>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</si>
  <si>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</si>
  <si>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</si>
  <si>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</si>
  <si>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</si>
  <si>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</si>
  <si>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</si>
  <si>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</si>
  <si>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</si>
  <si>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</si>
  <si>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</si>
  <si>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</si>
  <si>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</si>
  <si>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</si>
  <si>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</si>
  <si>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</si>
  <si>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</si>
  <si>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</si>
  <si>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</si>
  <si>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</si>
  <si>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</si>
  <si>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</si>
  <si>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</si>
  <si>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</si>
  <si>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</si>
  <si>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</si>
  <si>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</si>
  <si>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</si>
  <si>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</si>
  <si>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</si>
  <si>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</si>
  <si>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</si>
  <si>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</si>
  <si>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</si>
  <si>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</si>
  <si>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</si>
  <si>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</si>
  <si>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</si>
  <si>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</si>
  <si>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</si>
  <si>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</si>
  <si>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</si>
  <si>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</si>
  <si>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</si>
  <si>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</si>
  <si>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</si>
  <si>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</si>
  <si>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</si>
  <si>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</si>
  <si>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</si>
  <si>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</si>
  <si>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</si>
  <si>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</si>
  <si>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</si>
  <si>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</si>
  <si>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</si>
  <si>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</si>
  <si>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</si>
  <si>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</si>
  <si>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</si>
  <si>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</si>
  <si>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</si>
  <si>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</si>
  <si>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</si>
  <si>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</si>
  <si>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</si>
  <si>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</si>
  <si>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</si>
  <si>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</si>
  <si>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</si>
  <si>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</si>
  <si>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</si>
  <si>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</si>
  <si>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</si>
  <si>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</si>
  <si>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</si>
  <si>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</si>
  <si>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</si>
  <si>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</si>
  <si>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</si>
  <si>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</si>
  <si>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</si>
  <si>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</si>
  <si>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</si>
  <si>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</si>
  <si>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</si>
  <si>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</si>
  <si>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</si>
  <si>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</si>
  <si>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</si>
  <si>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</si>
  <si>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</si>
  <si>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</si>
  <si>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</si>
  <si>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</si>
  <si>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</si>
  <si>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</si>
  <si>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</si>
  <si>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</si>
  <si>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</si>
  <si>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</si>
  <si>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</si>
  <si>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</si>
  <si>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</si>
  <si>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</si>
  <si>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</si>
  <si>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</si>
  <si>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</si>
  <si>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</si>
  <si>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</si>
  <si>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</si>
  <si>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</si>
  <si>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</si>
  <si>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</si>
  <si>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</si>
  <si>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</si>
  <si>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</si>
  <si>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</si>
  <si>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</si>
  <si>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</si>
  <si>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</si>
  <si>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</si>
  <si>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</si>
  <si>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</si>
  <si>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</si>
  <si>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</si>
  <si>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</si>
  <si>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</si>
  <si>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</si>
  <si>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</si>
  <si>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</si>
  <si>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</si>
  <si>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</si>
  <si>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</si>
  <si>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</si>
  <si>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</si>
  <si>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</si>
  <si>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</si>
  <si>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</si>
  <si>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</si>
  <si>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</si>
  <si>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</si>
  <si>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</si>
  <si>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</si>
  <si>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</si>
  <si>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</si>
  <si>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</si>
  <si>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</si>
  <si>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</si>
  <si>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</si>
  <si>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</si>
  <si>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</si>
  <si>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</si>
  <si>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</si>
  <si>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</si>
  <si>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</si>
  <si>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</si>
  <si>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</si>
  <si>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</si>
  <si>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</si>
  <si>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</si>
  <si>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</si>
  <si>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</si>
  <si>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</si>
  <si>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</si>
  <si>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</si>
  <si>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</si>
  <si>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</si>
  <si>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</si>
  <si>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</si>
  <si>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</si>
  <si>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</si>
  <si>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</si>
  <si>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</si>
  <si>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</si>
  <si>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</si>
  <si>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</si>
  <si>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</si>
  <si>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</si>
  <si>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</si>
  <si>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</si>
  <si>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</si>
  <si>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</si>
  <si>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</si>
  <si>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</si>
  <si>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</si>
  <si>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</si>
  <si>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</si>
  <si>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</si>
  <si>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</si>
  <si>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</si>
  <si>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</si>
  <si>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</si>
  <si>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</si>
  <si>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</si>
  <si>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</si>
  <si>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</si>
  <si>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</si>
  <si>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</si>
  <si>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</si>
  <si>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</si>
  <si>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</si>
  <si>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</si>
  <si>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</si>
  <si>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</si>
  <si>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</si>
  <si>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</si>
  <si>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</si>
  <si>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</si>
  <si>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</si>
  <si>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</si>
  <si>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</si>
  <si>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</si>
  <si>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</si>
  <si>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</si>
  <si>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</si>
  <si>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</si>
  <si>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</si>
  <si>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</si>
  <si>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</si>
  <si>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</si>
  <si>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</si>
  <si>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</si>
  <si>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</si>
  <si>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</si>
  <si>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</si>
  <si>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</si>
  <si>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</si>
  <si>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</si>
  <si>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</si>
  <si>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</si>
  <si>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</si>
  <si>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</si>
  <si>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</si>
  <si>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</si>
  <si>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</si>
  <si>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</si>
  <si>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</si>
  <si>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</si>
  <si>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</si>
  <si>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</si>
  <si>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</si>
  <si>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</si>
  <si>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</si>
  <si>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</si>
  <si>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</si>
  <si>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</si>
  <si>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</si>
  <si>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</si>
  <si>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</si>
  <si>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</si>
  <si>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</si>
  <si>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</si>
  <si>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</si>
  <si>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</si>
  <si>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</si>
  <si>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</si>
  <si>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</si>
  <si>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</si>
  <si>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</si>
  <si>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</si>
  <si>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</si>
  <si>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</si>
  <si>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</si>
  <si>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</si>
  <si>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</si>
  <si>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</si>
  <si>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</si>
  <si>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</si>
  <si>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</si>
  <si>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</si>
  <si>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</si>
  <si>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</si>
  <si>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</si>
  <si>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</si>
  <si>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</si>
  <si>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</si>
  <si>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</si>
  <si>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</si>
  <si>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</si>
  <si>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</si>
  <si>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</si>
  <si>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</si>
  <si>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</si>
  <si>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</si>
  <si>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</si>
  <si>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</si>
  <si>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</si>
  <si>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</si>
  <si>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</si>
  <si>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</si>
  <si>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</si>
  <si>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</si>
  <si>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</si>
  <si>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</si>
  <si>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</si>
  <si>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</si>
  <si>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</si>
  <si>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</si>
  <si>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</si>
  <si>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</si>
  <si>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</si>
  <si>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</si>
  <si>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</si>
  <si>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</si>
  <si>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</si>
  <si>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</si>
  <si>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</si>
  <si>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</si>
  <si>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</si>
  <si>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</si>
  <si>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</si>
  <si>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</si>
  <si>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</si>
  <si>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</si>
  <si>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</si>
  <si>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</si>
  <si>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</si>
  <si>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</si>
  <si>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</si>
  <si>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</si>
  <si>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</si>
  <si>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</si>
  <si>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</si>
  <si>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</si>
  <si>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</si>
  <si>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</si>
  <si>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</si>
  <si>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</si>
  <si>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</si>
  <si>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</si>
  <si>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</si>
  <si>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</si>
  <si>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</si>
  <si>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</si>
  <si>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</si>
  <si>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</si>
  <si>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</si>
  <si>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</si>
  <si>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</si>
  <si>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</si>
  <si>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</si>
  <si>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</si>
  <si>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</si>
  <si>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</si>
  <si>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</si>
  <si>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</si>
  <si>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</si>
  <si>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</si>
  <si>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</si>
  <si>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</si>
  <si>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</si>
  <si>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</si>
  <si>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</si>
  <si>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</si>
  <si>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</si>
  <si>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</si>
  <si>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</si>
  <si>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</si>
  <si>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</si>
  <si>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</si>
  <si>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</si>
  <si>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</si>
  <si>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</si>
  <si>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</si>
  <si>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</si>
  <si>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</si>
  <si>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</si>
  <si>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</si>
  <si>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</si>
  <si>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</si>
  <si>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</si>
  <si>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</si>
  <si>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</si>
  <si>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</si>
  <si>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</si>
  <si>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</si>
  <si>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</si>
  <si>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</si>
  <si>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</si>
  <si>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</si>
  <si>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</si>
  <si>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</si>
  <si>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</si>
  <si>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</si>
  <si>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</si>
  <si>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</si>
  <si>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</si>
  <si>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</si>
  <si>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</si>
  <si>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</si>
  <si>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</si>
  <si>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</si>
  <si>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</si>
  <si>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</si>
  <si>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</si>
  <si>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</si>
  <si>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</si>
  <si>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</si>
  <si>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</si>
  <si>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</si>
  <si>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</si>
  <si>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</si>
  <si>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</si>
  <si>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</si>
  <si>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</si>
  <si>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</si>
  <si>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</si>
  <si>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</si>
  <si>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</si>
  <si>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</si>
  <si>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</si>
  <si>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</si>
  <si>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</si>
  <si>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</si>
  <si>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</si>
  <si>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</si>
  <si>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</si>
  <si>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</si>
  <si>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</si>
  <si>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</si>
  <si>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</si>
  <si>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</si>
  <si>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</si>
  <si>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</si>
  <si>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</si>
  <si>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</si>
  <si>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</si>
  <si>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</si>
  <si>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</si>
  <si>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</si>
  <si>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</si>
  <si>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</si>
  <si>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</si>
  <si>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</si>
  <si>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</si>
  <si>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</si>
  <si>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</si>
  <si>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</si>
  <si>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</si>
  <si>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</si>
  <si>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</si>
  <si>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</si>
  <si>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</si>
  <si>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</si>
  <si>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</si>
  <si>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</si>
  <si>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</si>
  <si>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</si>
  <si>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</si>
  <si>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</si>
  <si>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</si>
  <si>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</si>
  <si>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</si>
  <si>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</si>
  <si>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</si>
  <si>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</si>
  <si>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</si>
  <si>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</si>
  <si>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</si>
  <si>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</si>
  <si>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</si>
  <si>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</si>
  <si>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</si>
  <si>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</si>
  <si>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</si>
  <si>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</si>
  <si>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</si>
  <si>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</si>
  <si>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</si>
  <si>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</si>
  <si>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</si>
  <si>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</si>
  <si>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</si>
  <si>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</si>
  <si>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</si>
  <si>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</si>
  <si>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</si>
  <si>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</si>
  <si>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</si>
  <si>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</si>
  <si>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</si>
  <si>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</si>
  <si>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</si>
  <si>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</si>
  <si>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</si>
  <si>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</si>
  <si>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</si>
  <si>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</si>
  <si>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</si>
  <si>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</si>
  <si>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</si>
  <si>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</si>
  <si>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</si>
  <si>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</si>
  <si>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</si>
  <si>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</si>
  <si>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</si>
  <si>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</si>
  <si>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</si>
  <si>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</si>
  <si>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</si>
  <si>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</si>
  <si>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</si>
  <si>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</si>
  <si>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</si>
  <si>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</si>
  <si>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</si>
  <si>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</si>
  <si>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</si>
  <si>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</si>
  <si>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</si>
  <si>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</si>
  <si>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</si>
  <si>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</si>
  <si>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</si>
  <si>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</si>
  <si>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</si>
  <si>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</si>
  <si>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</si>
  <si>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</si>
  <si>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</si>
  <si>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</si>
  <si>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</si>
  <si>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</si>
  <si>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</si>
  <si>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</si>
  <si>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</si>
  <si>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</si>
  <si>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</si>
  <si>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</si>
  <si>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</si>
  <si>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</si>
  <si>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</si>
  <si>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</si>
  <si>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</si>
  <si>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</si>
  <si>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</si>
  <si>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</si>
  <si>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</si>
  <si>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</si>
  <si>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</si>
  <si>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</si>
  <si>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</si>
  <si>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</si>
  <si>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</si>
  <si>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</si>
  <si>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</si>
  <si>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</si>
  <si>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</si>
  <si>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</si>
  <si>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</si>
  <si>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</si>
  <si>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</si>
  <si>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</si>
  <si>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</si>
  <si>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</si>
  <si>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</si>
  <si>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</si>
  <si>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</si>
  <si>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</si>
  <si>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</si>
  <si>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</si>
  <si>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</si>
  <si>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</si>
  <si>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</si>
  <si>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</si>
  <si>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</si>
  <si>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</si>
  <si>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</si>
  <si>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</si>
  <si>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</si>
  <si>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</si>
  <si>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</si>
  <si>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</si>
  <si>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</si>
  <si>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</si>
  <si>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</si>
  <si>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</si>
  <si>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</si>
  <si>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</si>
  <si>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</si>
  <si>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</si>
  <si>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</si>
  <si>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</si>
  <si>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</si>
  <si>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</si>
  <si>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</si>
  <si>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</si>
  <si>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</si>
  <si>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</si>
  <si>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</si>
  <si>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</si>
  <si>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</si>
  <si>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</si>
  <si>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</si>
  <si>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</si>
  <si>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</si>
  <si>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</si>
  <si>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</si>
  <si>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</si>
  <si>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</si>
  <si>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</si>
  <si>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</si>
  <si>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</si>
  <si>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</si>
  <si>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</si>
  <si>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</si>
  <si>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</si>
  <si>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</si>
  <si>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</si>
  <si>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</si>
  <si>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</si>
  <si>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</si>
  <si>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</si>
  <si>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</si>
  <si>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</si>
  <si>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</si>
  <si>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</si>
  <si>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</si>
  <si>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</si>
  <si>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</si>
  <si>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</si>
  <si>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</si>
  <si>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</si>
  <si>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</si>
  <si>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</si>
  <si>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</si>
  <si>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</si>
  <si>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</si>
  <si>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</si>
  <si>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</si>
  <si>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</si>
  <si>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</si>
  <si>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</si>
  <si>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</si>
  <si>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</si>
  <si>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</si>
  <si>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</si>
  <si>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</si>
  <si>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</si>
  <si>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</si>
  <si>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</si>
  <si>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</si>
  <si>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</si>
  <si>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</si>
  <si>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</si>
  <si>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</si>
  <si>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</si>
  <si>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</si>
  <si>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</si>
  <si>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</si>
  <si>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</si>
  <si>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</si>
  <si>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</si>
  <si>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</si>
  <si>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</si>
  <si>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</si>
  <si>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</si>
  <si>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</si>
  <si>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</si>
  <si>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</si>
  <si>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</si>
  <si>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</si>
  <si>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</si>
  <si>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</si>
  <si>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</si>
  <si>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</si>
  <si>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</si>
  <si>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</si>
  <si>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</si>
  <si>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</si>
  <si>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</si>
  <si>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</si>
  <si>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</si>
  <si>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</si>
  <si>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</si>
  <si>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</si>
  <si>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</si>
  <si>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</si>
  <si>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</si>
  <si>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</si>
  <si>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</si>
  <si>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</si>
  <si>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</si>
  <si>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</si>
  <si>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</si>
  <si>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</si>
  <si>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</si>
  <si>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</si>
  <si>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</si>
  <si>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</si>
  <si>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</si>
  <si>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</si>
  <si>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</si>
  <si>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</si>
  <si>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</si>
  <si>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</si>
  <si>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</si>
  <si>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</si>
  <si>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</si>
  <si>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</si>
  <si>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</si>
  <si>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</si>
  <si>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</si>
  <si>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</si>
  <si>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</si>
  <si>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</si>
  <si>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</si>
  <si>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</si>
  <si>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</si>
  <si>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</si>
  <si>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</si>
  <si>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</si>
  <si>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</si>
  <si>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</si>
  <si>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</si>
  <si>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</si>
  <si>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</si>
  <si>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</si>
  <si>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</si>
  <si>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</si>
  <si>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</si>
  <si>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</si>
  <si>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</si>
  <si>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</si>
  <si>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</si>
  <si>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</si>
  <si>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</si>
  <si>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</si>
  <si>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</si>
  <si>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</si>
  <si>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</si>
  <si>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</si>
  <si>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</si>
  <si>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</si>
  <si>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</si>
  <si>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</si>
  <si>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</si>
  <si>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</si>
  <si>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</si>
  <si>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</si>
  <si>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</si>
  <si>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</si>
  <si>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</si>
  <si>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</si>
  <si>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</si>
  <si>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</si>
  <si>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</si>
  <si>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</si>
  <si>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</si>
  <si>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</si>
  <si>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</si>
  <si>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</si>
  <si>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</si>
  <si>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</si>
  <si>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</si>
  <si>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</si>
  <si>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</si>
  <si>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</si>
  <si>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</si>
  <si>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</si>
  <si>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</si>
  <si>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</si>
  <si>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</si>
  <si>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</si>
  <si>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</si>
  <si>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</si>
  <si>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</si>
  <si>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</si>
  <si>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</si>
  <si>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</si>
  <si>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</si>
  <si>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</si>
  <si>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</si>
  <si>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</si>
  <si>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</si>
  <si>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</si>
  <si>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</si>
  <si>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</si>
  <si>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</si>
  <si>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</si>
  <si>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</si>
  <si>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</si>
  <si>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</si>
  <si>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</si>
  <si>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</si>
  <si>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</si>
  <si>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</si>
  <si>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</si>
  <si>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</si>
  <si>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</si>
  <si>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</si>
  <si>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</si>
  <si>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</si>
  <si>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</si>
  <si>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</si>
  <si>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</si>
  <si>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</si>
  <si>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</si>
  <si>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</si>
  <si>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</si>
  <si>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</si>
  <si>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</si>
  <si>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</si>
  <si>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</si>
  <si>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</si>
  <si>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</si>
  <si>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</si>
  <si>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</si>
  <si>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</si>
  <si>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</si>
  <si>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</si>
  <si>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</si>
  <si>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</si>
  <si>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</si>
  <si>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</si>
  <si>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</si>
  <si>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</si>
  <si>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</si>
  <si>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</si>
  <si>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</si>
  <si>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</si>
  <si>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</si>
  <si>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</si>
  <si>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</si>
  <si>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</si>
  <si>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</si>
  <si>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</si>
  <si>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</si>
  <si>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</si>
  <si>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</si>
  <si>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</si>
  <si>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</si>
  <si>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</si>
  <si>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</si>
  <si>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</si>
  <si>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</si>
  <si>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</si>
  <si>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</si>
  <si>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</si>
  <si>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</si>
  <si>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</si>
  <si>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</si>
  <si>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</si>
  <si>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</si>
  <si>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</si>
  <si>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</si>
  <si>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</si>
  <si>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</si>
  <si>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</si>
  <si>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</si>
  <si>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</si>
  <si>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</si>
  <si>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</si>
  <si>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</si>
  <si>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</si>
  <si>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</si>
  <si>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</si>
  <si>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</si>
  <si>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</si>
  <si>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</si>
  <si>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</si>
  <si>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</si>
  <si>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</si>
  <si>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</si>
  <si>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</si>
  <si>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</si>
  <si>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</si>
  <si>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</si>
  <si>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</si>
  <si>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</si>
  <si>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</si>
  <si>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</si>
  <si>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</si>
  <si>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</si>
  <si>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</si>
  <si>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</si>
  <si>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</si>
  <si>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</si>
  <si>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</si>
  <si>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</si>
  <si>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</si>
  <si>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</si>
  <si>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</si>
  <si>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</si>
  <si>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</si>
  <si>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</si>
  <si>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</si>
  <si>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</si>
  <si>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</si>
  <si>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</si>
  <si>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</si>
  <si>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</si>
  <si>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</si>
  <si>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</si>
  <si>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</si>
  <si>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</si>
  <si>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</si>
  <si>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</si>
  <si>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</si>
  <si>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</si>
  <si>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</si>
  <si>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</si>
  <si>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</si>
  <si>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</si>
  <si>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</si>
  <si>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</si>
  <si>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</si>
  <si>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</si>
  <si>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</si>
  <si>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</si>
  <si>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</si>
  <si>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</si>
  <si>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</si>
  <si>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</si>
  <si>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</si>
  <si>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</si>
  <si>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</si>
  <si>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</si>
  <si>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</si>
  <si>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</si>
  <si>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</si>
  <si>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</si>
  <si>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</si>
  <si>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</si>
  <si>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</si>
  <si>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</si>
  <si>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</si>
  <si>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</si>
  <si>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</si>
  <si>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</si>
  <si>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</si>
  <si>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</si>
  <si>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</si>
  <si>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</si>
  <si>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</si>
  <si>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</si>
  <si>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</si>
  <si>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</si>
  <si>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</si>
  <si>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</si>
  <si>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</si>
  <si>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</si>
  <si>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</si>
  <si>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</si>
  <si>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</si>
  <si>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</si>
  <si>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</si>
  <si>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</si>
  <si>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</si>
  <si>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</si>
  <si>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</si>
  <si>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</si>
  <si>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</si>
  <si>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</si>
  <si>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</si>
  <si>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</si>
  <si>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</si>
  <si>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</si>
  <si>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</si>
  <si>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</si>
  <si>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</si>
  <si>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</si>
  <si>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</si>
  <si>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</si>
  <si>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</si>
  <si>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</si>
  <si>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</si>
  <si>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</si>
  <si>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</si>
  <si>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</si>
  <si>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</si>
  <si>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</si>
  <si>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</si>
  <si>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</si>
  <si>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</si>
  <si>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</si>
  <si>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</si>
  <si>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</si>
  <si>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</si>
  <si>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</si>
  <si>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</si>
  <si>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</si>
  <si>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</si>
  <si>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</si>
  <si>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</si>
  <si>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</si>
  <si>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</si>
  <si>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</si>
  <si>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</si>
  <si>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</si>
  <si>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</si>
  <si>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</si>
  <si>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</si>
  <si>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</si>
  <si>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</si>
  <si>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</si>
  <si>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</si>
  <si>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</si>
  <si>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</si>
  <si>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</si>
  <si>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</si>
  <si>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</si>
  <si>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</si>
  <si>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</si>
  <si>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</si>
  <si>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</si>
  <si>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</si>
  <si>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</si>
  <si>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</si>
  <si>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</si>
  <si>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</si>
  <si>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</si>
  <si>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</si>
  <si>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</si>
  <si>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</si>
  <si>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</si>
  <si>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</si>
  <si>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</si>
  <si>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</si>
  <si>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</si>
  <si>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</si>
  <si>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</si>
  <si>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</si>
  <si>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</si>
  <si>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</si>
  <si>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</si>
  <si>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</si>
  <si>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</si>
  <si>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</si>
  <si>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</si>
  <si>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</si>
  <si>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</si>
  <si>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</si>
  <si>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</si>
  <si>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</si>
  <si>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</si>
  <si>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</si>
  <si>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</si>
  <si>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</si>
  <si>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</si>
  <si>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</si>
  <si>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</si>
  <si>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</si>
  <si>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</si>
  <si>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</si>
  <si>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</si>
  <si>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</si>
  <si>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</si>
  <si>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</si>
  <si>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</si>
  <si>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</si>
  <si>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</si>
  <si>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</si>
  <si>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</si>
  <si>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</si>
  <si>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</si>
  <si>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</si>
  <si>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</si>
  <si>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</si>
  <si>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</si>
  <si>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</si>
  <si>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</si>
  <si>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</si>
  <si>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</si>
  <si>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</si>
  <si>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</si>
  <si>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</si>
  <si>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</si>
  <si>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</si>
  <si>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</si>
  <si>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</si>
  <si>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</si>
  <si>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</si>
  <si>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</si>
  <si>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</si>
  <si>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</si>
  <si>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</si>
  <si>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</si>
  <si>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</si>
  <si>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</si>
  <si>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</si>
  <si>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</si>
  <si>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</si>
  <si>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</si>
  <si>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</si>
  <si>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</si>
  <si>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</si>
  <si>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</si>
  <si>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</si>
  <si>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</si>
  <si>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</si>
  <si>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</si>
  <si>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</si>
  <si>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</si>
  <si>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</si>
  <si>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</si>
  <si>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</si>
  <si>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</si>
  <si>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</si>
  <si>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</si>
  <si>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</si>
  <si>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</si>
  <si>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</si>
  <si>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</si>
  <si>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</si>
  <si>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</si>
  <si>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</si>
  <si>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</si>
  <si>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</si>
  <si>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</si>
  <si>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</si>
  <si>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</si>
  <si>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</si>
  <si>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</si>
  <si>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</si>
  <si>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</si>
  <si>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</si>
  <si>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</si>
  <si>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</si>
  <si>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</si>
  <si>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</si>
  <si>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</si>
  <si>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</si>
  <si>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</si>
  <si>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</si>
  <si>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</si>
  <si>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</si>
  <si>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</si>
  <si>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</si>
  <si>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</si>
  <si>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</si>
  <si>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</si>
  <si>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</si>
  <si>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</si>
  <si>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</si>
  <si>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</si>
  <si>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</si>
  <si>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</si>
  <si>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</si>
  <si>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</si>
  <si>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</si>
  <si>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</si>
  <si>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</si>
  <si>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</si>
  <si>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</si>
  <si>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</si>
  <si>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</si>
  <si>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</si>
  <si>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</si>
  <si>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</si>
  <si>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</si>
  <si>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</si>
  <si>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</si>
  <si>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</si>
  <si>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</si>
  <si>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</si>
  <si>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</si>
  <si>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</si>
  <si>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</si>
  <si>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</si>
  <si>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</si>
  <si>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</si>
  <si>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</si>
  <si>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</si>
  <si>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</si>
  <si>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</si>
  <si>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</si>
  <si>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</si>
  <si>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</si>
  <si>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</si>
  <si>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</si>
  <si>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</si>
  <si>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</si>
  <si>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</si>
  <si>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</si>
  <si>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</si>
  <si>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</si>
  <si>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</si>
  <si>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</si>
  <si>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</si>
  <si>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</si>
  <si>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</si>
  <si>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</si>
  <si>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</si>
  <si>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</si>
  <si>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</si>
  <si>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</si>
  <si>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</si>
  <si>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</si>
  <si>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</si>
  <si>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</si>
  <si>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</si>
  <si>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</si>
  <si>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</si>
  <si>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</si>
  <si>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</si>
  <si>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</si>
  <si>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</si>
  <si>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</si>
  <si>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</si>
  <si>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</si>
  <si>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</si>
  <si>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</si>
  <si>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</si>
  <si>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</si>
  <si>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</si>
  <si>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</si>
  <si>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</si>
  <si>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</si>
  <si>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</si>
  <si>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</si>
  <si>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</si>
  <si>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</si>
  <si>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</si>
  <si>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</si>
  <si>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</si>
  <si>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</si>
  <si>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</si>
  <si>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</si>
  <si>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</si>
  <si>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</si>
  <si>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</si>
  <si>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</si>
  <si>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</si>
  <si>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</si>
  <si>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</si>
  <si>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</si>
  <si>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</si>
  <si>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</si>
  <si>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</si>
  <si>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</si>
  <si>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</si>
  <si>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</si>
  <si>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</si>
  <si>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</si>
  <si>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</si>
  <si>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</si>
  <si>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</si>
  <si>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</si>
  <si>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</si>
  <si>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</si>
  <si>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</si>
  <si>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</si>
  <si>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</si>
  <si>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</si>
  <si>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</si>
  <si>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</si>
  <si>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</si>
  <si>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</si>
  <si>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</si>
  <si>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</si>
  <si>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</si>
  <si>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</si>
  <si>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</si>
  <si>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</si>
  <si>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</si>
  <si>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</si>
  <si>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</si>
  <si>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</si>
  <si>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</si>
  <si>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</si>
  <si>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</si>
  <si>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</si>
  <si>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</si>
  <si>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</si>
  <si>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</si>
  <si>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</si>
  <si>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</si>
  <si>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</si>
  <si>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</si>
  <si>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</si>
  <si>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</si>
  <si>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</si>
  <si>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</si>
  <si>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</si>
  <si>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</si>
  <si>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</si>
  <si>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</si>
  <si>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</si>
  <si>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</si>
  <si>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</si>
  <si>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</si>
  <si>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</si>
  <si>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</si>
  <si>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</si>
  <si>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</si>
  <si>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</si>
  <si>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</si>
  <si>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</si>
  <si>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</si>
  <si>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</si>
  <si>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</si>
  <si>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</si>
  <si>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</si>
  <si>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</si>
  <si>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</si>
  <si>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</si>
  <si>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</si>
  <si>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</si>
  <si>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</si>
  <si>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</si>
  <si>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</si>
  <si>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</si>
  <si>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</si>
  <si>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</si>
  <si>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</si>
  <si>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</si>
  <si>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</si>
  <si>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</si>
  <si>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</si>
  <si>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</si>
  <si>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</si>
  <si>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</si>
  <si>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</si>
  <si>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</si>
  <si>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</si>
  <si>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</si>
  <si>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</si>
  <si>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</si>
  <si>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</si>
  <si>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</si>
  <si>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</si>
  <si>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</si>
  <si>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</si>
  <si>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</si>
  <si>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</si>
  <si>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</si>
  <si>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</si>
  <si>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</si>
  <si>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</si>
  <si>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</si>
  <si>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</si>
  <si>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</si>
  <si>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</si>
  <si>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</si>
  <si>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</si>
  <si>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</si>
  <si>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</si>
  <si>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</si>
  <si>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</si>
  <si>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</si>
  <si>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</si>
  <si>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</si>
  <si>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</si>
  <si>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</si>
  <si>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</si>
  <si>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</si>
  <si>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</si>
  <si>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</si>
  <si>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</si>
  <si>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</si>
  <si>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</si>
  <si>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</si>
  <si>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</si>
  <si>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</si>
  <si>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</si>
  <si>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</si>
  <si>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</si>
  <si>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</si>
  <si>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</si>
  <si>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</si>
  <si>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</si>
  <si>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</si>
  <si>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</si>
  <si>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</si>
  <si>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</si>
  <si>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</si>
  <si>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</si>
  <si>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</si>
  <si>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</si>
  <si>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</si>
  <si>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</si>
  <si>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</si>
  <si>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</si>
  <si>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</si>
  <si>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</si>
  <si>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</si>
  <si>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</si>
  <si>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</si>
  <si>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</si>
  <si>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</si>
  <si>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</si>
  <si>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</si>
  <si>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</si>
  <si>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</si>
  <si>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</si>
  <si>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</si>
  <si>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</si>
  <si>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</si>
  <si>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</si>
  <si>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</si>
  <si>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</si>
  <si>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</si>
  <si>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</si>
  <si>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</si>
  <si>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</si>
  <si>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</si>
  <si>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</si>
  <si>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</si>
  <si>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</si>
  <si>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</si>
  <si>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</si>
  <si>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</si>
  <si>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</si>
  <si>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</si>
  <si>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</si>
  <si>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</si>
  <si>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</si>
  <si>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</si>
  <si>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</si>
  <si>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</si>
  <si>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</si>
  <si>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</si>
  <si>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</si>
  <si>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</si>
  <si>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</si>
  <si>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</si>
  <si>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</si>
  <si>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</si>
  <si>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</si>
  <si>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</si>
  <si>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</si>
  <si>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</si>
  <si>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</si>
  <si>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</si>
  <si>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</si>
  <si>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</si>
  <si>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</si>
  <si>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</si>
  <si>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</si>
  <si>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</si>
  <si>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</si>
  <si>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</si>
  <si>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</si>
  <si>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</si>
  <si>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</si>
  <si>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</si>
  <si>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</si>
  <si>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</si>
  <si>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</si>
  <si>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</si>
  <si>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</si>
  <si>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</si>
  <si>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</si>
  <si>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</si>
  <si>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</si>
  <si>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</si>
  <si>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</si>
  <si>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</si>
  <si>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</si>
  <si>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</si>
  <si>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</si>
  <si>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</si>
  <si>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</si>
  <si>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</si>
  <si>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</si>
  <si>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</si>
  <si>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</si>
  <si>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</si>
  <si>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</si>
  <si>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</si>
  <si>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</si>
  <si>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</si>
  <si>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</si>
  <si>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</si>
  <si>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</si>
  <si>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</si>
  <si>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</si>
  <si>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</si>
  <si>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</si>
  <si>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</si>
  <si>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</si>
  <si>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</si>
  <si>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</si>
  <si>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</si>
  <si>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</si>
  <si>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</si>
  <si>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</si>
  <si>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</si>
  <si>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</si>
  <si>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</si>
  <si>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</si>
  <si>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</si>
  <si>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</si>
  <si>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</si>
  <si>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</si>
  <si>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</si>
  <si>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</si>
  <si>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</si>
  <si>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</si>
  <si>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</si>
  <si>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</si>
  <si>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</si>
  <si>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</si>
  <si>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</si>
  <si>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</si>
  <si>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</si>
  <si>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</si>
  <si>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</si>
  <si>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</si>
  <si>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</si>
  <si>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</si>
  <si>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</si>
  <si>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</si>
  <si>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</si>
  <si>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</si>
  <si>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</si>
  <si>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</si>
  <si>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</si>
  <si>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</si>
  <si>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</si>
  <si>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</si>
  <si>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</si>
  <si>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</si>
  <si>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</si>
  <si>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</si>
  <si>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</si>
  <si>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</si>
  <si>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</si>
  <si>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</si>
  <si>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</si>
  <si>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</si>
  <si>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</si>
  <si>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</si>
  <si>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</si>
  <si>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</si>
  <si>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</si>
  <si>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</si>
  <si>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</si>
  <si>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</si>
  <si>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</si>
  <si>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</si>
  <si>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</si>
  <si>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</si>
  <si>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</si>
  <si>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</si>
  <si>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</si>
  <si>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</si>
  <si>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</si>
  <si>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</si>
  <si>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</si>
  <si>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</si>
  <si>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</si>
  <si>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</si>
  <si>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</si>
  <si>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</si>
  <si>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</si>
  <si>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</si>
  <si>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</si>
  <si>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</si>
  <si>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</si>
  <si>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</si>
  <si>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</si>
  <si>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</si>
  <si>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</si>
  <si>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</si>
  <si>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</si>
  <si>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</si>
  <si>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</si>
  <si>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</si>
  <si>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</si>
  <si>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</si>
  <si>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</si>
  <si>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</si>
  <si>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</si>
  <si>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</si>
  <si>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</si>
  <si>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</si>
  <si>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</si>
  <si>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</si>
  <si>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</si>
  <si>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</si>
  <si>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</si>
  <si>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</si>
  <si>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</si>
  <si>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</si>
  <si>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</si>
  <si>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</si>
  <si>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</si>
  <si>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</si>
  <si>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</si>
  <si>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</si>
  <si>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</si>
  <si>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</si>
  <si>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</si>
  <si>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</si>
  <si>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</si>
  <si>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</si>
  <si>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</si>
  <si>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</si>
  <si>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</si>
  <si>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</si>
  <si>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</si>
  <si>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</si>
  <si>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</si>
  <si>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</si>
  <si>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</si>
  <si>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</si>
  <si>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</si>
  <si>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</si>
  <si>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</si>
  <si>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</si>
  <si>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</si>
  <si>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</si>
  <si>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</si>
  <si>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</si>
  <si>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</si>
  <si>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</si>
  <si>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</si>
  <si>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</si>
  <si>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</si>
  <si>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</si>
  <si>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</si>
  <si>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</si>
  <si>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</si>
  <si>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</si>
  <si>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</si>
  <si>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</si>
  <si>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</si>
  <si>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</si>
  <si>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</si>
  <si>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</si>
  <si>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</si>
  <si>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</si>
  <si>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</si>
  <si>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</si>
  <si>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</si>
  <si>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</si>
  <si>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</si>
  <si>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</si>
  <si>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</si>
  <si>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</si>
  <si>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</si>
  <si>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</si>
  <si>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</si>
  <si>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</si>
  <si>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</si>
  <si>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</si>
  <si>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</si>
  <si>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</si>
  <si>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</si>
  <si>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</si>
  <si>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</si>
  <si>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</si>
  <si>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</si>
  <si>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</si>
  <si>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</si>
  <si>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</si>
  <si>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</si>
  <si>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</si>
  <si>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</si>
  <si>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</si>
  <si>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</si>
  <si>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</si>
  <si>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</si>
  <si>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</si>
  <si>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</si>
  <si>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</si>
  <si>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</si>
  <si>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</si>
  <si>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</si>
  <si>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</si>
  <si>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</si>
  <si>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</si>
  <si>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</si>
  <si>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</si>
  <si>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</si>
  <si>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</si>
  <si>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</si>
  <si>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</si>
  <si>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</si>
  <si>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</si>
  <si>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</si>
  <si>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</si>
  <si>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</si>
  <si>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</si>
  <si>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</si>
  <si>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</si>
  <si>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</si>
  <si>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</si>
  <si>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</si>
  <si>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</si>
  <si>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</si>
  <si>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</si>
  <si>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</si>
  <si>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</si>
  <si>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</si>
  <si>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</si>
  <si>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</si>
  <si>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</si>
  <si>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</si>
  <si>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</si>
  <si>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</si>
  <si>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</si>
  <si>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</si>
  <si>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</si>
  <si>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</si>
  <si>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</si>
  <si>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</si>
  <si>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</si>
  <si>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</si>
  <si>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</si>
  <si>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</si>
  <si>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</si>
  <si>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</si>
  <si>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</si>
  <si>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</si>
  <si>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</si>
  <si>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</si>
  <si>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</si>
  <si>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</si>
  <si>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</si>
  <si>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</si>
  <si>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</si>
  <si>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</si>
  <si>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</si>
  <si>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</si>
  <si>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</si>
  <si>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</si>
  <si>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</si>
  <si>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</si>
  <si>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</si>
  <si>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</si>
  <si>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</si>
  <si>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</si>
  <si>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</si>
  <si>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</si>
  <si>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</si>
  <si>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</si>
  <si>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</si>
  <si>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</si>
  <si>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</si>
  <si>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</si>
  <si>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</si>
  <si>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</si>
  <si>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</si>
  <si>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</si>
  <si>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</si>
  <si>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</si>
  <si>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</si>
  <si>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</si>
  <si>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</si>
  <si>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</si>
  <si>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</si>
  <si>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</si>
  <si>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</si>
  <si>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</si>
  <si>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</si>
  <si>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</si>
  <si>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</si>
  <si>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</si>
  <si>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</si>
  <si>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</si>
  <si>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</si>
  <si>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</si>
  <si>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</si>
  <si>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</si>
  <si>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</si>
  <si>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</si>
  <si>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</si>
  <si>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</si>
  <si>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</si>
  <si>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</si>
  <si>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</si>
  <si>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</si>
  <si>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</si>
  <si>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</si>
  <si>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</si>
  <si>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</si>
  <si>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</si>
  <si>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</si>
  <si>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</si>
  <si>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</si>
  <si>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</si>
  <si>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</si>
  <si>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</si>
  <si>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</si>
  <si>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</si>
  <si>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</si>
  <si>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</si>
  <si>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</si>
  <si>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</si>
  <si>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</si>
  <si>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</si>
  <si>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</si>
  <si>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</si>
  <si>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</si>
  <si>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</si>
  <si>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</si>
  <si>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</si>
  <si>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</si>
  <si>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</si>
  <si>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</si>
  <si>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</si>
  <si>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</si>
  <si>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</si>
  <si>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</si>
  <si>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</si>
  <si>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</si>
  <si>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</si>
  <si>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</si>
  <si>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</si>
  <si>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</si>
  <si>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</si>
  <si>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</si>
  <si>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</si>
  <si>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</si>
  <si>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</si>
  <si>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</si>
  <si>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</si>
  <si>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</si>
  <si>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</si>
  <si>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</si>
  <si>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</si>
  <si>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</si>
  <si>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</si>
  <si>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</si>
  <si>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</si>
  <si>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</si>
  <si>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</si>
  <si>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</si>
  <si>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</si>
  <si>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</si>
  <si>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</si>
  <si>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</si>
  <si>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</si>
  <si>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</si>
  <si>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</si>
  <si>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</si>
  <si>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</si>
  <si>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</si>
  <si>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</si>
  <si>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</si>
  <si>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</si>
  <si>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</si>
  <si>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</si>
  <si>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</si>
  <si>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</si>
  <si>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</si>
  <si>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</si>
  <si>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</si>
  <si>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</si>
  <si>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</si>
  <si>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</si>
  <si>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</si>
  <si>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</si>
  <si>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</si>
  <si>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</si>
  <si>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</si>
  <si>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</si>
  <si>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</si>
  <si>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</si>
  <si>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</si>
  <si>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</si>
  <si>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</si>
  <si>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</si>
  <si>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</si>
  <si>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</si>
  <si>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</si>
  <si>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</si>
  <si>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</si>
  <si>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</si>
  <si>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</si>
  <si>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</si>
  <si>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</si>
  <si>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</si>
  <si>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</si>
  <si>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</si>
  <si>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</si>
  <si>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</si>
  <si>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</si>
  <si>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</si>
  <si>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</si>
  <si>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</si>
  <si>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</si>
  <si>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</si>
  <si>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</si>
  <si>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</si>
  <si>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</si>
  <si>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</si>
  <si>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</si>
  <si>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</si>
  <si>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</si>
  <si>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</si>
  <si>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</si>
  <si>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</si>
  <si>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</si>
  <si>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</si>
  <si>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</si>
  <si>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</si>
  <si>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</si>
  <si>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</si>
  <si>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</si>
  <si>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</si>
  <si>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</si>
  <si>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</si>
  <si>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</si>
  <si>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</si>
  <si>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</si>
  <si>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</si>
  <si>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</si>
  <si>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</si>
  <si>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</si>
  <si>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</si>
  <si>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</si>
  <si>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</si>
  <si>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</si>
  <si>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</si>
  <si>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</si>
  <si>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</si>
  <si>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</si>
  <si>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</si>
  <si>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</si>
  <si>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</si>
  <si>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</si>
  <si>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</si>
  <si>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</si>
  <si>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</si>
  <si>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</si>
  <si>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</si>
  <si>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</si>
  <si>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</si>
  <si>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</si>
  <si>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</si>
  <si>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</si>
  <si>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</si>
  <si>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</si>
  <si>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</si>
  <si>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</si>
  <si>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</si>
  <si>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</si>
  <si>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</si>
  <si>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</si>
  <si>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</si>
  <si>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</si>
  <si>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</si>
  <si>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</si>
  <si>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</si>
  <si>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</si>
  <si>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</si>
  <si>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</si>
  <si>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</si>
  <si>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</si>
  <si>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</si>
  <si>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</si>
  <si>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</si>
  <si>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</si>
  <si>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</si>
  <si>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</si>
  <si>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</si>
  <si>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</si>
  <si>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</si>
  <si>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</si>
  <si>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</si>
  <si>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</si>
  <si>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</si>
  <si>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</si>
  <si>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</si>
  <si>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</si>
  <si>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</si>
  <si>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</si>
  <si>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</si>
  <si>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</si>
  <si>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</si>
  <si>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</si>
  <si>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</si>
  <si>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</si>
  <si>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</si>
  <si>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</si>
  <si>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</si>
  <si>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</si>
  <si>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</si>
  <si>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</si>
  <si>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</si>
  <si>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</si>
  <si>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</si>
  <si>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</si>
  <si>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</si>
  <si>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</si>
  <si>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</si>
  <si>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</si>
  <si>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</si>
  <si>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</si>
  <si>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</si>
  <si>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</si>
  <si>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</si>
  <si>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</si>
  <si>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</si>
  <si>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</si>
  <si>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</si>
  <si>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</si>
  <si>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</si>
  <si>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</si>
  <si>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</si>
  <si>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</si>
  <si>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</si>
  <si>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</si>
  <si>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</si>
  <si>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</si>
  <si>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</si>
  <si>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</si>
  <si>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</si>
  <si>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</si>
  <si>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</si>
  <si>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</si>
  <si>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</si>
  <si>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</si>
  <si>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</si>
  <si>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</si>
  <si>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</si>
  <si>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</si>
  <si>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</si>
  <si>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</si>
  <si>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</si>
  <si>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</si>
  <si>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</si>
  <si>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</si>
  <si>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</si>
  <si>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</si>
  <si>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</si>
  <si>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</si>
  <si>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</si>
  <si>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</si>
  <si>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</si>
  <si>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</si>
  <si>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</si>
  <si>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</si>
  <si>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</si>
  <si>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</si>
  <si>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</si>
  <si>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</si>
  <si>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</si>
  <si>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</si>
  <si>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</si>
  <si>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</si>
  <si>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</si>
  <si>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</si>
  <si>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</si>
  <si>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</si>
  <si>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</si>
  <si>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</si>
  <si>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</si>
  <si>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</si>
  <si>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</si>
  <si>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</si>
  <si>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</si>
  <si>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</si>
  <si>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</si>
  <si>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</si>
  <si>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</si>
  <si>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</si>
  <si>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</si>
  <si>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</si>
  <si>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</si>
  <si>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</si>
  <si>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</si>
  <si>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</si>
  <si>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</si>
  <si>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</si>
  <si>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</si>
  <si>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</si>
  <si>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</si>
  <si>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</si>
  <si>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</si>
  <si>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</si>
  <si>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</si>
  <si>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</si>
  <si>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</si>
  <si>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</si>
  <si>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</si>
  <si>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</si>
  <si>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</si>
  <si>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</si>
  <si>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</si>
  <si>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</si>
  <si>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</si>
  <si>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</si>
  <si>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</si>
  <si>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</si>
  <si>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</si>
  <si>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</si>
  <si>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</si>
  <si>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</si>
  <si>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</si>
  <si>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</si>
  <si>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</si>
  <si>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</si>
  <si>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</si>
  <si>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</si>
  <si>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</si>
  <si>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</si>
  <si>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</si>
  <si>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</si>
  <si>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</si>
  <si>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</si>
  <si>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</si>
  <si>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</si>
  <si>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</si>
  <si>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</si>
  <si>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</si>
  <si>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</si>
  <si>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</si>
  <si>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</si>
  <si>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</si>
  <si>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</si>
  <si>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</si>
  <si>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</si>
  <si>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</si>
  <si>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</si>
  <si>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</si>
  <si>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</si>
  <si>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</si>
  <si>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</si>
  <si>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</si>
  <si>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</si>
  <si>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</si>
  <si>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</si>
  <si>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</si>
  <si>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</si>
  <si>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</si>
  <si>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</si>
  <si>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</si>
  <si>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</si>
  <si>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</si>
  <si>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</si>
  <si>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</si>
  <si>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</si>
  <si>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</si>
  <si>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</si>
  <si>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</si>
  <si>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</si>
  <si>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</si>
  <si>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</si>
  <si>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</si>
  <si>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</si>
  <si>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</si>
  <si>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</si>
  <si>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</si>
  <si>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</si>
  <si>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</si>
  <si>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</si>
  <si>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</si>
  <si>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</si>
  <si>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</si>
  <si>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</si>
  <si>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</si>
  <si>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</si>
  <si>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</si>
  <si>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</si>
  <si>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</si>
  <si>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</si>
  <si>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</si>
  <si>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</si>
  <si>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</si>
  <si>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</si>
  <si>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</si>
  <si>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</si>
  <si>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</si>
  <si>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</si>
  <si>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</si>
  <si>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</si>
  <si>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</si>
  <si>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</si>
  <si>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</si>
  <si>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</si>
  <si>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</si>
  <si>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</si>
  <si>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</si>
  <si>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</si>
  <si>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</si>
  <si>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</si>
  <si>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</si>
  <si>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</si>
  <si>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</si>
  <si>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</si>
  <si>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</si>
  <si>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</si>
  <si>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</si>
  <si>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</si>
  <si>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</si>
  <si>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</si>
  <si>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</si>
  <si>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</si>
  <si>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</si>
  <si>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</si>
  <si>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</si>
  <si>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</si>
  <si>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</si>
  <si>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</si>
  <si>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</si>
  <si>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</si>
  <si>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</si>
  <si>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</si>
  <si>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</si>
  <si>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</si>
  <si>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</si>
  <si>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</si>
  <si>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</si>
  <si>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</si>
  <si>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</si>
  <si>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</si>
  <si>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</si>
  <si>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</si>
  <si>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</si>
  <si>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</si>
  <si>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</si>
  <si>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</si>
  <si>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</si>
  <si>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</si>
  <si>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</si>
  <si>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</si>
  <si>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</si>
  <si>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</si>
  <si>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</si>
  <si>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</si>
  <si>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</si>
  <si>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</si>
  <si>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</si>
  <si>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</si>
  <si>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</si>
  <si>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</si>
  <si>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</si>
  <si>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</si>
  <si>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</si>
  <si>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</si>
  <si>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</si>
  <si>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</si>
  <si>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</si>
  <si>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</si>
  <si>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</si>
  <si>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</si>
  <si>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</si>
  <si>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</si>
  <si>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</si>
  <si>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</si>
  <si>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</si>
  <si>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</si>
  <si>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</si>
  <si>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</si>
  <si>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</si>
  <si>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</si>
  <si>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</si>
  <si>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</si>
  <si>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</si>
  <si>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</si>
  <si>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</si>
  <si>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</si>
  <si>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</si>
  <si>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</si>
  <si>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</si>
  <si>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</si>
  <si>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</si>
  <si>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</si>
  <si>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</si>
  <si>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</si>
  <si>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</si>
  <si>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</si>
  <si>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</si>
  <si>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</si>
  <si>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</si>
  <si>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</si>
  <si>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</si>
  <si>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</si>
  <si>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</si>
  <si>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</si>
  <si>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</si>
  <si>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</si>
  <si>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</si>
  <si>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</si>
  <si>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</si>
  <si>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</si>
  <si>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</si>
  <si>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</si>
  <si>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</si>
  <si>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</si>
  <si>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</si>
  <si>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</si>
  <si>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</si>
  <si>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</si>
  <si>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</si>
  <si>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</si>
  <si>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</si>
  <si>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</si>
  <si>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</si>
  <si>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</si>
  <si>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</si>
  <si>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</si>
  <si>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</si>
  <si>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</si>
  <si>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</si>
  <si>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</si>
  <si>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</si>
  <si>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</si>
  <si>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</si>
  <si>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</si>
  <si>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</si>
  <si>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</si>
  <si>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</si>
  <si>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</si>
  <si>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</si>
  <si>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</si>
  <si>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</si>
  <si>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</si>
  <si>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</si>
  <si>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</si>
  <si>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</si>
  <si>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</si>
  <si>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</si>
  <si>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</si>
  <si>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</si>
  <si>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</si>
  <si>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</si>
  <si>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</si>
  <si>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</si>
  <si>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</si>
  <si>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</si>
  <si>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</si>
  <si>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</si>
  <si>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</si>
  <si>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</si>
  <si>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</si>
  <si>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</si>
  <si>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</si>
  <si>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</si>
  <si>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</si>
  <si>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</si>
  <si>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</si>
  <si>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</si>
  <si>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</si>
  <si>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</si>
  <si>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</si>
  <si>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</si>
  <si>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</si>
  <si>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</si>
  <si>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</si>
  <si>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</si>
  <si>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</si>
  <si>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</si>
  <si>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</si>
  <si>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</si>
  <si>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</si>
  <si>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</si>
  <si>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</si>
  <si>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</si>
  <si>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</si>
  <si>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</si>
  <si>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</si>
  <si>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</si>
  <si>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</si>
  <si>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</si>
  <si>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</si>
  <si>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</si>
  <si>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</si>
  <si>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</si>
  <si>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</si>
  <si>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</si>
  <si>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</si>
  <si>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</si>
  <si>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</si>
  <si>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</si>
  <si>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</si>
  <si>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</si>
  <si>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</si>
  <si>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</si>
  <si>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</si>
  <si>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</si>
  <si>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</si>
  <si>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</si>
  <si>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</si>
  <si>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</si>
  <si>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</si>
  <si>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</si>
  <si>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</si>
  <si>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</si>
  <si>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</si>
  <si>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</si>
  <si>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</si>
  <si>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</si>
  <si>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</si>
  <si>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</si>
  <si>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</si>
  <si>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</si>
  <si>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</si>
  <si>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</si>
  <si>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</si>
  <si>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</si>
  <si>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</si>
  <si>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</si>
  <si>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</si>
  <si>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</si>
  <si>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</si>
  <si>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</si>
  <si>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</si>
  <si>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</si>
  <si>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</si>
  <si>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</si>
  <si>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</si>
  <si>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</si>
  <si>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</si>
  <si>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</si>
  <si>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</si>
  <si>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</si>
  <si>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</si>
  <si>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</si>
  <si>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</si>
  <si>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</si>
  <si>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</si>
  <si>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</si>
  <si>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</si>
  <si>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</si>
  <si>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</si>
  <si>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</si>
  <si>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</si>
  <si>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</si>
  <si>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</si>
  <si>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</si>
  <si>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</si>
  <si>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</si>
  <si>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</si>
  <si>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</si>
  <si>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</si>
  <si>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</si>
  <si>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</si>
  <si>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</si>
  <si>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</si>
  <si>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</si>
  <si>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</si>
  <si>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</si>
  <si>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</si>
  <si>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</si>
  <si>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</si>
  <si>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</si>
  <si>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</si>
  <si>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</si>
  <si>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</si>
  <si>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</si>
  <si>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</si>
  <si>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</si>
  <si>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</si>
  <si>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</si>
  <si>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</si>
  <si>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</si>
  <si>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</si>
  <si>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</si>
  <si>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</si>
  <si>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</si>
  <si>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</si>
  <si>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</si>
  <si>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</si>
  <si>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</si>
  <si>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</si>
  <si>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</si>
  <si>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</si>
  <si>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</si>
  <si>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</si>
  <si>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</si>
  <si>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</si>
  <si>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</si>
  <si>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</si>
  <si>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</si>
  <si>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</si>
  <si>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</si>
  <si>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</si>
  <si>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</si>
  <si>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</si>
  <si>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</si>
  <si>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</si>
  <si>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</si>
  <si>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</si>
  <si>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</si>
  <si>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</si>
  <si>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</si>
  <si>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</si>
  <si>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</si>
  <si>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</si>
  <si>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</si>
  <si>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</si>
  <si>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</si>
  <si>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</si>
  <si>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</si>
  <si>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</si>
  <si>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</si>
  <si>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</si>
  <si>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</si>
  <si>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</si>
  <si>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</si>
  <si>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</si>
  <si>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</si>
  <si>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</si>
  <si>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</si>
  <si>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</si>
  <si>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</si>
  <si>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</si>
  <si>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</si>
  <si>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</si>
  <si>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</si>
  <si>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</si>
  <si>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</si>
  <si>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</si>
  <si>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</si>
  <si>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</si>
  <si>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</si>
  <si>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</si>
  <si>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</si>
  <si>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</si>
  <si>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</si>
  <si>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</si>
  <si>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</si>
  <si>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</si>
  <si>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</si>
  <si>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</si>
  <si>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</si>
  <si>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</si>
  <si>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</si>
  <si>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</si>
  <si>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</si>
  <si>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</si>
  <si>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</si>
  <si>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</si>
  <si>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</si>
  <si>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</si>
  <si>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</si>
  <si>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</si>
  <si>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</si>
  <si>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</si>
  <si>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</si>
  <si>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</si>
  <si>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</si>
  <si>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</si>
  <si>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</si>
  <si>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</si>
  <si>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</si>
  <si>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</si>
  <si>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</si>
  <si>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</si>
  <si>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</si>
  <si>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</si>
  <si>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</si>
  <si>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</si>
  <si>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</si>
  <si>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</si>
  <si>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</si>
  <si>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</si>
  <si>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</si>
  <si>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</si>
  <si>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</si>
  <si>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</si>
  <si>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</si>
  <si>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</si>
  <si>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</si>
  <si>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</si>
  <si>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</si>
  <si>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</si>
  <si>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</si>
  <si>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</si>
  <si>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</si>
  <si>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</si>
  <si>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</si>
  <si>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</si>
  <si>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</si>
  <si>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</si>
  <si>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</si>
  <si>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</si>
  <si>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</si>
  <si>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</si>
  <si>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</si>
  <si>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</si>
  <si>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</si>
  <si>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</si>
  <si>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</si>
  <si>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</si>
  <si>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</si>
  <si>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</si>
  <si>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</si>
  <si>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</si>
  <si>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</si>
  <si>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</si>
  <si>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</si>
  <si>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</si>
  <si>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</si>
  <si>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</si>
  <si>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</si>
  <si>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</si>
  <si>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</si>
  <si>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</si>
  <si>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</si>
  <si>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</si>
  <si>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</si>
  <si>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</si>
  <si>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</si>
  <si>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</si>
  <si>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</si>
  <si>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</si>
  <si>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</si>
  <si>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</si>
  <si>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</si>
  <si>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</si>
  <si>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</si>
  <si>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</si>
  <si>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</si>
  <si>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</si>
  <si>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</si>
  <si>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</si>
  <si>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</si>
  <si>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</si>
  <si>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</si>
  <si>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</si>
  <si>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</si>
  <si>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</si>
  <si>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</si>
  <si>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</si>
  <si>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</si>
  <si>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</si>
  <si>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</si>
  <si>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</si>
  <si>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</si>
  <si>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</si>
  <si>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</si>
  <si>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</si>
  <si>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</si>
  <si>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</si>
  <si>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</si>
  <si>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</si>
  <si>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</si>
  <si>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</si>
  <si>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</si>
  <si>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</si>
  <si>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</si>
  <si>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</si>
  <si>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</si>
  <si>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</si>
  <si>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</si>
  <si>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</si>
  <si>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</si>
  <si>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</si>
  <si>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</si>
  <si>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</si>
  <si>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</si>
  <si>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</si>
  <si>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</si>
  <si>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</si>
  <si>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</si>
  <si>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</si>
  <si>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</si>
  <si>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</si>
  <si>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</si>
  <si>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</si>
  <si>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</si>
  <si>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</si>
  <si>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</si>
  <si>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</si>
  <si>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</si>
  <si>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</si>
  <si>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</si>
  <si>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</si>
  <si>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</si>
  <si>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</si>
  <si>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</si>
  <si>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</si>
  <si>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</si>
  <si>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</si>
  <si>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</si>
  <si>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</si>
  <si>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</si>
  <si>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</si>
  <si>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</si>
  <si>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</si>
  <si>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</si>
  <si>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</si>
  <si>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</si>
  <si>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</si>
  <si>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</si>
  <si>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</si>
  <si>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</si>
  <si>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</si>
  <si>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</si>
  <si>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</si>
  <si>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</si>
  <si>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</si>
  <si>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</si>
  <si>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</si>
  <si>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</si>
  <si>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</si>
  <si>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</si>
  <si>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</si>
  <si>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</si>
  <si>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</si>
  <si>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</si>
  <si>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</si>
  <si>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</si>
  <si>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</si>
  <si>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</si>
  <si>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</si>
  <si>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</si>
  <si>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</si>
  <si>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</si>
  <si>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</si>
  <si>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</si>
  <si>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</si>
  <si>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</si>
  <si>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</si>
  <si>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</si>
  <si>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</si>
  <si>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</si>
  <si>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</si>
  <si>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</si>
  <si>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</si>
  <si>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</si>
  <si>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</si>
  <si>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</si>
  <si>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</si>
  <si>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</si>
  <si>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</si>
  <si>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</si>
  <si>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</si>
  <si>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</si>
  <si>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</si>
  <si>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</si>
  <si>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</si>
  <si>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</si>
  <si>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</si>
  <si>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</si>
  <si>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</si>
  <si>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</si>
  <si>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</si>
  <si>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</si>
  <si>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</si>
  <si>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</si>
  <si>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</si>
  <si>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</si>
  <si>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</si>
  <si>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</si>
  <si>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</si>
  <si>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</si>
  <si>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</si>
  <si>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</si>
  <si>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</si>
  <si>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</si>
  <si>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</si>
  <si>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</si>
  <si>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</si>
  <si>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</si>
  <si>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</si>
  <si>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</si>
  <si>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</si>
  <si>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</si>
  <si>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</si>
  <si>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</si>
  <si>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</si>
  <si>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</si>
  <si>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</si>
  <si>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</si>
  <si>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</si>
  <si>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</si>
  <si>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</si>
  <si>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</si>
  <si>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</si>
  <si>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</si>
  <si>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</si>
  <si>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</si>
  <si>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</si>
  <si>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</si>
  <si>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</si>
  <si>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</si>
  <si>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</si>
  <si>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</si>
  <si>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</si>
  <si>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</si>
  <si>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</si>
  <si>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</si>
  <si>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</si>
  <si>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</si>
  <si>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</si>
  <si>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</si>
  <si>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</si>
  <si>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</si>
  <si>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</si>
  <si>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</si>
  <si>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</si>
  <si>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</si>
  <si>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</si>
  <si>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</si>
  <si>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</si>
  <si>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</si>
  <si>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</si>
  <si>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</si>
  <si>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</si>
  <si>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</si>
  <si>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</si>
  <si>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</si>
  <si>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</si>
  <si>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</si>
  <si>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</si>
  <si>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</si>
  <si>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</si>
  <si>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</si>
  <si>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</si>
  <si>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</si>
  <si>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</si>
  <si>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</si>
  <si>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</si>
  <si>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</si>
  <si>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</si>
  <si>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</si>
  <si>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</si>
  <si>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</si>
  <si>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</si>
  <si>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</si>
  <si>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</si>
  <si>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</si>
  <si>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</si>
  <si>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</si>
  <si>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</si>
  <si>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</si>
  <si>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</si>
  <si>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</si>
  <si>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</si>
  <si>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</si>
  <si>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</si>
  <si>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</si>
  <si>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</si>
  <si>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</si>
  <si>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</si>
  <si>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</si>
  <si>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</si>
  <si>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</si>
  <si>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</si>
  <si>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</si>
  <si>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</si>
  <si>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</si>
  <si>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</si>
  <si>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</si>
  <si>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</si>
  <si>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</si>
  <si>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</si>
  <si>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</si>
  <si>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</si>
  <si>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</si>
  <si>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</si>
  <si>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</si>
  <si>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</si>
  <si>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</si>
  <si>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</si>
  <si>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</si>
  <si>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</si>
  <si>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</si>
  <si>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</si>
  <si>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</si>
  <si>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</si>
  <si>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</si>
  <si>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</si>
  <si>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</si>
  <si>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</si>
  <si>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</si>
  <si>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</si>
  <si>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</si>
  <si>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</si>
  <si>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</si>
  <si>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</si>
  <si>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</si>
  <si>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</si>
  <si>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</si>
  <si>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</si>
  <si>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</si>
  <si>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</si>
  <si>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</si>
  <si>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</si>
  <si>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</si>
  <si>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</si>
  <si>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</si>
  <si>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</si>
  <si>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</si>
  <si>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</si>
  <si>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</si>
  <si>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</si>
  <si>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</si>
  <si>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</si>
  <si>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</si>
  <si>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</si>
  <si>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</si>
  <si>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</si>
  <si>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</si>
  <si>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</si>
  <si>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</si>
  <si>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</si>
  <si>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</si>
  <si>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</si>
  <si>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</si>
  <si>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</si>
  <si>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</si>
  <si>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</si>
  <si>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</si>
  <si>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</si>
  <si>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</si>
  <si>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</si>
  <si>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</si>
  <si>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</si>
  <si>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</si>
  <si>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</si>
  <si>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</si>
  <si>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</si>
  <si>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</si>
  <si>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</si>
  <si>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</si>
  <si>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</si>
  <si>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</si>
  <si>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</si>
  <si>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</si>
  <si>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</si>
  <si>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</si>
  <si>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</si>
  <si>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</si>
  <si>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</si>
  <si>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</si>
  <si>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</si>
  <si>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</si>
  <si>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</si>
  <si>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</si>
  <si>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</si>
  <si>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</si>
  <si>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</si>
  <si>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</si>
  <si>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</si>
  <si>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</si>
  <si>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</si>
  <si>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</si>
  <si>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</si>
  <si>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</si>
  <si>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</si>
  <si>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</si>
  <si>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</si>
  <si>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</si>
  <si>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</si>
  <si>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</si>
  <si>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</si>
  <si>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</si>
  <si>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</si>
  <si>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</si>
  <si>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</si>
  <si>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</si>
  <si>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</si>
  <si>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</si>
  <si>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</si>
  <si>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</si>
  <si>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</si>
  <si>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</si>
  <si>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</si>
  <si>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</si>
  <si>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</si>
  <si>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</si>
  <si>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</si>
  <si>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</si>
  <si>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</si>
  <si>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</si>
  <si>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</si>
  <si>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</si>
  <si>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</si>
  <si>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</si>
  <si>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</si>
  <si>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</si>
  <si>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</si>
  <si>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</si>
  <si>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</si>
  <si>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</si>
  <si>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</si>
  <si>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</si>
  <si>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</si>
  <si>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</si>
  <si>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</si>
  <si>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</si>
  <si>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</si>
  <si>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</si>
  <si>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</si>
  <si>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</si>
  <si>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</si>
  <si>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</si>
  <si>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</si>
  <si>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</si>
  <si>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</si>
  <si>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</si>
  <si>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</si>
  <si>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</si>
  <si>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</si>
  <si>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</si>
  <si>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</si>
  <si>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</si>
  <si>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</si>
  <si>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</si>
  <si>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</si>
  <si>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</si>
  <si>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</si>
  <si>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</si>
  <si>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</si>
  <si>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</si>
  <si>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</si>
  <si>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</si>
  <si>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</si>
  <si>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</si>
  <si>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</si>
  <si>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</si>
  <si>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</si>
  <si>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</si>
  <si>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</si>
  <si>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</si>
  <si>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</si>
  <si>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</si>
  <si>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</si>
  <si>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</si>
  <si>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</si>
  <si>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</si>
  <si>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</si>
  <si>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</si>
  <si>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</si>
  <si>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</si>
  <si>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</si>
  <si>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</si>
  <si>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</si>
  <si>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</si>
  <si>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</si>
  <si>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</si>
  <si>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</si>
  <si>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</si>
  <si>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</si>
  <si>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</si>
  <si>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</si>
  <si>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</si>
  <si>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</si>
  <si>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</si>
  <si>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</si>
  <si>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</si>
  <si>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</si>
  <si>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</si>
  <si>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</si>
  <si>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</si>
  <si>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</si>
  <si>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</si>
  <si>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</si>
  <si>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</si>
  <si>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</si>
  <si>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</si>
  <si>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</si>
  <si>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</si>
  <si>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</si>
  <si>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</si>
  <si>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</si>
  <si>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</si>
  <si>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</si>
  <si>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</si>
  <si>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</si>
  <si>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</si>
  <si>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</si>
  <si>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</si>
  <si>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</si>
  <si>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</si>
  <si>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</si>
  <si>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</si>
  <si>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</si>
  <si>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</si>
  <si>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</si>
  <si>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</si>
  <si>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</si>
  <si>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</si>
  <si>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</si>
  <si>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</si>
  <si>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</si>
  <si>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</si>
  <si>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</si>
  <si>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</si>
  <si>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</si>
  <si>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</si>
  <si>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</si>
  <si>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</si>
  <si>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</si>
  <si>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</si>
  <si>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</si>
  <si>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</si>
  <si>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</si>
  <si>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</si>
  <si>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</si>
  <si>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</si>
  <si>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</si>
  <si>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</si>
  <si>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</si>
  <si>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</si>
  <si>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</si>
  <si>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</si>
  <si>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</si>
  <si>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</si>
  <si>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</si>
  <si>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</si>
  <si>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</si>
  <si>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</si>
  <si>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</si>
  <si>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</si>
  <si>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</si>
  <si>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</si>
  <si>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</si>
  <si>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</si>
  <si>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</si>
  <si>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</si>
  <si>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</si>
  <si>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</si>
  <si>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</si>
  <si>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</si>
  <si>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</si>
  <si>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</si>
  <si>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</si>
  <si>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</si>
  <si>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</si>
  <si>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</si>
  <si>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</si>
  <si>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</si>
  <si>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</si>
  <si>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</si>
  <si>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</si>
  <si>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</si>
  <si>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</si>
  <si>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</si>
  <si>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</si>
  <si>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</si>
  <si>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</si>
  <si>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</si>
  <si>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</si>
  <si>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</si>
  <si>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</si>
  <si>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</si>
  <si>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</si>
  <si>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</si>
  <si>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</si>
  <si>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</si>
  <si>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</si>
  <si>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</si>
  <si>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</si>
  <si>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</si>
  <si>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</si>
  <si>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</si>
  <si>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</si>
  <si>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</si>
  <si>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</si>
  <si>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</si>
  <si>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</si>
  <si>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</si>
  <si>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</si>
  <si>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</si>
  <si>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</si>
  <si>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</si>
  <si>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</si>
  <si>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</si>
  <si>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</si>
  <si>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</si>
  <si>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</si>
  <si>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</si>
  <si>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</si>
  <si>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</si>
  <si>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</si>
  <si>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</si>
  <si>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</si>
  <si>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</si>
  <si>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</si>
  <si>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</si>
  <si>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</si>
  <si>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</si>
  <si>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</si>
  <si>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</si>
  <si>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</si>
  <si>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</si>
  <si>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</si>
  <si>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</si>
  <si>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</si>
  <si>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</si>
  <si>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</si>
  <si>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</si>
  <si>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</si>
  <si>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</si>
  <si>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</si>
  <si>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</si>
  <si>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</si>
  <si>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</si>
  <si>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</si>
  <si>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</si>
  <si>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</si>
  <si>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</si>
  <si>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</si>
  <si>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</si>
  <si>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</si>
  <si>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</si>
  <si>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</si>
  <si>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</si>
  <si>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</si>
  <si>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</si>
  <si>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</si>
  <si>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</si>
  <si>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</si>
  <si>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</si>
  <si>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</si>
  <si>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</si>
  <si>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</si>
  <si>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</si>
  <si>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</si>
  <si>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</si>
  <si>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</si>
  <si>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</si>
  <si>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</si>
  <si>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</si>
  <si>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</si>
  <si>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</si>
  <si>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</si>
  <si>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</si>
  <si>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</si>
  <si>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</si>
  <si>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</si>
  <si>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</si>
  <si>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</si>
  <si>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</si>
  <si>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</si>
  <si>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</si>
  <si>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</si>
  <si>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</si>
  <si>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</si>
  <si>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</si>
  <si>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</si>
  <si>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</si>
  <si>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</si>
  <si>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</si>
  <si>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</si>
  <si>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</si>
  <si>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</si>
  <si>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</si>
  <si>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</si>
  <si>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</si>
  <si>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</si>
  <si>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</si>
  <si>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</si>
  <si>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</si>
  <si>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</si>
  <si>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</si>
  <si>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</si>
  <si>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</si>
  <si>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</si>
  <si>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</si>
  <si>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</si>
  <si>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</si>
  <si>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</si>
  <si>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</si>
  <si>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</si>
  <si>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</si>
  <si>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</si>
  <si>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</si>
  <si>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</si>
  <si>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</si>
  <si>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</si>
  <si>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</si>
  <si>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</si>
  <si>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</si>
  <si>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</si>
  <si>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</si>
  <si>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</si>
  <si>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</si>
  <si>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</si>
  <si>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</si>
  <si>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</si>
  <si>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</si>
  <si>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</si>
  <si>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</si>
  <si>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</si>
  <si>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</si>
  <si>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</si>
  <si>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</si>
  <si>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</si>
  <si>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</si>
  <si>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</si>
  <si>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</si>
  <si>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</si>
  <si>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</si>
  <si>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</si>
  <si>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</si>
  <si>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</si>
  <si>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</si>
  <si>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</si>
  <si>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</si>
  <si>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</si>
  <si>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</si>
  <si>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</si>
  <si>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</si>
  <si>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</si>
  <si>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</si>
  <si>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</si>
  <si>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</si>
  <si>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</si>
  <si>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</si>
  <si>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</si>
  <si>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</si>
  <si>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</si>
  <si>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</si>
  <si>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</si>
  <si>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</si>
  <si>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</si>
  <si>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</si>
  <si>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</si>
  <si>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</si>
  <si>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</si>
  <si>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</si>
  <si>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</si>
  <si>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</si>
  <si>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</si>
  <si>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</si>
  <si>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</si>
  <si>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</si>
  <si>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</si>
  <si>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</si>
  <si>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</si>
  <si>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</si>
  <si>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</si>
  <si>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</si>
  <si>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</si>
  <si>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</si>
  <si>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</si>
  <si>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</si>
  <si>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</si>
  <si>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</si>
  <si>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</si>
  <si>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</si>
  <si>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</si>
  <si>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</si>
  <si>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</si>
  <si>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</si>
  <si>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</si>
  <si>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</si>
  <si>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</si>
  <si>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</si>
  <si>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</si>
  <si>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</si>
  <si>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</si>
  <si>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</si>
  <si>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</si>
  <si>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</si>
  <si>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</si>
  <si>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</si>
  <si>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</si>
  <si>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</si>
  <si>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</si>
  <si>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</si>
  <si>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</si>
  <si>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</si>
  <si>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</si>
  <si>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</si>
  <si>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</si>
  <si>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</si>
  <si>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</si>
  <si>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</si>
  <si>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</si>
  <si>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</si>
  <si>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</si>
  <si>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</si>
  <si>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</si>
  <si>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</si>
  <si>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</si>
  <si>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</si>
  <si>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</si>
  <si>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</si>
  <si>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</si>
  <si>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</si>
  <si>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</si>
  <si>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</si>
  <si>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</si>
  <si>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</si>
  <si>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</si>
  <si>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</si>
  <si>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</si>
  <si>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</si>
  <si>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</si>
  <si>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</si>
  <si>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</si>
  <si>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</si>
  <si>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</si>
  <si>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</si>
  <si>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</si>
  <si>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</si>
  <si>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</si>
  <si>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</si>
  <si>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</si>
  <si>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</si>
  <si>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</si>
  <si>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</si>
  <si>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</si>
  <si>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</si>
  <si>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</si>
  <si>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</si>
  <si>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</si>
  <si>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</si>
  <si>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</si>
  <si>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</si>
  <si>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</si>
  <si>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</si>
  <si>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</si>
  <si>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</si>
  <si>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</si>
  <si>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</si>
  <si>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</si>
  <si>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</si>
  <si>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</si>
  <si>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</si>
  <si>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</si>
  <si>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</si>
  <si>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</si>
  <si>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</si>
  <si>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</si>
  <si>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</si>
  <si>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</si>
  <si>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</si>
  <si>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</si>
  <si>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</si>
  <si>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</si>
  <si>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</si>
  <si>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</si>
  <si>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</si>
  <si>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</si>
  <si>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</si>
  <si>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</si>
  <si>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</si>
  <si>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</si>
  <si>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</si>
  <si>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</si>
  <si>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</si>
  <si>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</si>
  <si>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</si>
  <si>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</si>
  <si>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</si>
  <si>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</si>
  <si>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</si>
  <si>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</si>
  <si>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</si>
  <si>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</si>
  <si>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</si>
  <si>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</si>
  <si>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</si>
  <si>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</si>
  <si>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</si>
  <si>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</si>
  <si>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</si>
  <si>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</si>
  <si>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</si>
  <si>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</si>
  <si>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</si>
  <si>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</si>
  <si>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</si>
  <si>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</si>
  <si>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</si>
  <si>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</si>
  <si>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</si>
  <si>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</si>
  <si>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</si>
  <si>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</si>
  <si>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</si>
  <si>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</si>
  <si>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</si>
  <si>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</si>
  <si>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</si>
  <si>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</si>
  <si>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</si>
  <si>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</si>
  <si>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</si>
  <si>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</si>
  <si>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</si>
  <si>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</si>
  <si>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</si>
  <si>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</si>
  <si>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</si>
  <si>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</si>
  <si>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</si>
  <si>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</si>
  <si>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</si>
  <si>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</si>
  <si>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</si>
  <si>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</si>
  <si>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</si>
  <si>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</si>
  <si>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</si>
  <si>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</si>
  <si>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</si>
  <si>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</si>
  <si>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</si>
  <si>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</si>
  <si>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</si>
  <si>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</si>
  <si>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</si>
  <si>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</si>
  <si>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</si>
  <si>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</si>
  <si>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</si>
  <si>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</si>
  <si>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</si>
  <si>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</si>
  <si>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</si>
  <si>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</si>
  <si>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</si>
  <si>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</si>
  <si>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</si>
  <si>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</si>
  <si>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</si>
  <si>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</si>
  <si>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</si>
  <si>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</si>
  <si>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</si>
  <si>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</si>
  <si>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</si>
  <si>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</si>
  <si>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</si>
  <si>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</si>
  <si>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</si>
  <si>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</si>
  <si>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</si>
  <si>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</si>
  <si>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</si>
  <si>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</si>
  <si>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</si>
  <si>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</si>
  <si>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</si>
  <si>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</si>
  <si>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</si>
  <si>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</si>
  <si>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</si>
  <si>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</si>
  <si>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</si>
  <si>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</si>
  <si>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</si>
  <si>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</si>
  <si>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</si>
  <si>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</si>
  <si>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</si>
  <si>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</si>
  <si>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</si>
  <si>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</si>
  <si>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</si>
  <si>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</si>
  <si>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</si>
  <si>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</si>
  <si>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</si>
  <si>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</si>
  <si>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</si>
  <si>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</si>
  <si>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</si>
  <si>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</si>
  <si>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</si>
  <si>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</si>
  <si>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</si>
  <si>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</si>
  <si>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</si>
  <si>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</si>
  <si>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</si>
  <si>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</si>
  <si>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</si>
  <si>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</si>
  <si>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</si>
  <si>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</si>
  <si>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</si>
  <si>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</si>
  <si>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</si>
  <si>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</si>
  <si>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</si>
  <si>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</si>
  <si>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</si>
  <si>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</si>
  <si>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</si>
  <si>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</si>
  <si>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</si>
  <si>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</si>
  <si>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</si>
  <si>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</si>
  <si>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</si>
  <si>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</si>
  <si>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</si>
  <si>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</si>
  <si>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</si>
  <si>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</si>
  <si>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</si>
  <si>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</si>
  <si>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</si>
  <si>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</si>
  <si>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</si>
  <si>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</si>
  <si>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</si>
  <si>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</si>
  <si>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</si>
  <si>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</si>
  <si>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</si>
  <si>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</si>
  <si>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</si>
  <si>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</si>
  <si>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</si>
  <si>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</si>
  <si>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</si>
  <si>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</si>
  <si>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</si>
  <si>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</si>
  <si>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</si>
  <si>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</si>
  <si>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</si>
  <si>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</si>
  <si>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</si>
  <si>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</si>
  <si>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</si>
  <si>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</si>
  <si>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</si>
  <si>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</si>
  <si>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</si>
  <si>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</si>
  <si>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</si>
  <si>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</si>
  <si>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</si>
  <si>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</si>
  <si>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</si>
  <si>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</si>
  <si>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</si>
  <si>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</si>
  <si>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</si>
  <si>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</si>
  <si>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</si>
  <si>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</si>
  <si>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</si>
  <si>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</si>
  <si>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</si>
  <si>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</si>
  <si>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</si>
  <si>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</si>
  <si>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</si>
  <si>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</si>
  <si>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</si>
  <si>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</si>
  <si>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</si>
  <si>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</si>
  <si>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</si>
  <si>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</si>
  <si>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</si>
  <si>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</si>
  <si>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</si>
  <si>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</si>
  <si>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</si>
  <si>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</si>
  <si>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</si>
  <si>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</si>
  <si>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</si>
  <si>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</si>
  <si>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</si>
  <si>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</si>
  <si>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</si>
  <si>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</si>
  <si>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</si>
  <si>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</si>
  <si>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</si>
  <si>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</si>
  <si>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</si>
  <si>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</si>
  <si>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</si>
  <si>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</si>
  <si>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</si>
  <si>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</si>
  <si>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</si>
  <si>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</si>
  <si>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</si>
  <si>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</si>
  <si>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</si>
  <si>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</si>
  <si>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</si>
  <si>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</si>
  <si>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</si>
  <si>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</si>
  <si>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</si>
  <si>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</si>
  <si>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</si>
  <si>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</si>
  <si>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</si>
  <si>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</si>
  <si>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</si>
  <si>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</si>
  <si>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</si>
  <si>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</si>
  <si>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</si>
  <si>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</si>
  <si>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</si>
  <si>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</si>
  <si>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</si>
  <si>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</si>
  <si>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</si>
  <si>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</si>
  <si>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</si>
  <si>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</si>
  <si>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</si>
  <si>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</si>
  <si>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</si>
  <si>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</si>
  <si>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</si>
  <si>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</si>
  <si>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</si>
  <si>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</si>
  <si>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</si>
  <si>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</si>
  <si>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</si>
  <si>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</si>
  <si>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</si>
  <si>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</si>
  <si>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</si>
  <si>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</si>
  <si>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</si>
  <si>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</si>
  <si>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</si>
  <si>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</si>
  <si>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</si>
  <si>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</si>
  <si>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</si>
  <si>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</si>
  <si>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</si>
  <si>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</si>
  <si>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</si>
  <si>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</si>
  <si>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</si>
  <si>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</si>
  <si>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</si>
  <si>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</si>
  <si>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</si>
  <si>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</si>
  <si>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</si>
  <si>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</si>
  <si>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</si>
  <si>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</si>
  <si>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</si>
  <si>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</si>
  <si>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</si>
  <si>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</si>
  <si>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</si>
  <si>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</si>
  <si>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</si>
  <si>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</si>
  <si>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</si>
  <si>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</si>
  <si>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</si>
  <si>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</si>
  <si>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</si>
  <si>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</si>
  <si>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</si>
  <si>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</si>
  <si>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</si>
  <si>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</si>
  <si>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</si>
  <si>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</si>
  <si>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</si>
  <si>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</si>
  <si>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</si>
  <si>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</si>
  <si>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</si>
  <si>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</si>
  <si>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</si>
  <si>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</si>
  <si>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</si>
  <si>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</si>
  <si>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</si>
  <si>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</si>
  <si>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</si>
  <si>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</si>
  <si>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</si>
  <si>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</si>
  <si>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</si>
  <si>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</si>
  <si>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</si>
  <si>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</si>
  <si>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</si>
  <si>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</si>
  <si>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</si>
  <si>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</si>
  <si>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</si>
  <si>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</si>
  <si>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</si>
  <si>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</si>
  <si>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</si>
  <si>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</si>
  <si>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</si>
  <si>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</si>
  <si>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</si>
  <si>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</si>
  <si>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</si>
  <si>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</si>
  <si>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</si>
  <si>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</si>
  <si>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</si>
  <si>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</si>
  <si>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</si>
  <si>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</si>
  <si>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</si>
  <si>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</si>
  <si>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</si>
  <si>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</si>
  <si>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</si>
  <si>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</si>
  <si>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</si>
  <si>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</si>
  <si>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</si>
  <si>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</si>
  <si>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</si>
  <si>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</si>
  <si>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</si>
  <si>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</si>
  <si>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</si>
  <si>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</si>
  <si>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</si>
  <si>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</si>
  <si>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</si>
  <si>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</si>
  <si>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</si>
  <si>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</si>
  <si>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</si>
  <si>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</si>
  <si>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</si>
  <si>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</si>
  <si>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</si>
  <si>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</si>
  <si>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</si>
  <si>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</si>
  <si>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</si>
  <si>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</si>
  <si>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</si>
  <si>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</si>
  <si>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</si>
  <si>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</si>
  <si>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</si>
  <si>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</si>
  <si>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</si>
  <si>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</si>
  <si>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</si>
  <si>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</si>
  <si>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</si>
  <si>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</si>
  <si>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</si>
  <si>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</si>
  <si>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</si>
  <si>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</si>
  <si>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</si>
  <si>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</si>
  <si>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</si>
  <si>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</si>
  <si>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</si>
  <si>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</si>
  <si>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</si>
  <si>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</si>
  <si>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</si>
  <si>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</si>
  <si>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</si>
  <si>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</si>
  <si>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</si>
  <si>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</si>
  <si>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</si>
  <si>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</si>
  <si>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</si>
  <si>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</si>
  <si>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</si>
  <si>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</si>
  <si>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</si>
  <si>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</si>
  <si>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</si>
  <si>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</si>
  <si>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</si>
  <si>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</si>
  <si>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</si>
  <si>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</si>
  <si>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</si>
  <si>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</si>
  <si>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</si>
  <si>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</si>
  <si>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</si>
  <si>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</si>
  <si>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</si>
  <si>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</si>
  <si>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</si>
  <si>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</si>
  <si>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</si>
  <si>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</si>
  <si>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</si>
  <si>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</si>
  <si>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</si>
  <si>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</si>
  <si>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</si>
  <si>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</si>
  <si>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</si>
  <si>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</si>
  <si>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</si>
  <si>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</si>
  <si>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</si>
  <si>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</si>
  <si>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</si>
  <si>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</si>
  <si>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</si>
  <si>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</si>
  <si>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</si>
  <si>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</si>
  <si>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</si>
  <si>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</si>
  <si>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</si>
  <si>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</si>
  <si>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</si>
  <si>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</si>
  <si>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</si>
  <si>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</si>
  <si>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</si>
  <si>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</si>
  <si>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</si>
  <si>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</si>
  <si>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</si>
  <si>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</si>
  <si>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</si>
  <si>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</si>
  <si>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</si>
  <si>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</si>
  <si>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</si>
  <si>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</si>
  <si>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</si>
  <si>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</si>
  <si>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</si>
  <si>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</si>
  <si>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</si>
  <si>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</si>
  <si>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</si>
  <si>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</si>
  <si>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</si>
  <si>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</si>
  <si>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</si>
  <si>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</si>
  <si>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</si>
  <si>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</si>
  <si>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</si>
  <si>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</si>
  <si>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</si>
  <si>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</si>
  <si>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</si>
  <si>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</si>
  <si>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</si>
  <si>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</si>
  <si>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</si>
  <si>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</si>
  <si>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</si>
  <si>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</si>
  <si>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</si>
  <si>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</si>
  <si>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</si>
  <si>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</si>
  <si>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</si>
  <si>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</si>
  <si>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</si>
  <si>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</si>
  <si>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</si>
  <si>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</si>
  <si>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</si>
  <si>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</si>
  <si>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</si>
  <si>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</si>
  <si>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</si>
  <si>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</si>
  <si>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</si>
  <si>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</si>
  <si>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</si>
  <si>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</si>
  <si>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</si>
  <si>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</si>
  <si>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</si>
  <si>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</si>
  <si>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</si>
  <si>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</si>
  <si>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</si>
  <si>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</si>
  <si>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</si>
  <si>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</si>
  <si>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</si>
  <si>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</si>
  <si>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</si>
  <si>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</si>
  <si>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</si>
  <si>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</si>
  <si>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</si>
  <si>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</si>
  <si>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</si>
  <si>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</si>
  <si>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</si>
  <si>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</si>
  <si>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</si>
  <si>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</si>
  <si>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</si>
  <si>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</si>
  <si>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</si>
  <si>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</si>
  <si>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</si>
  <si>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</si>
  <si>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</si>
  <si>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</si>
  <si>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</si>
  <si>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</si>
  <si>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</si>
  <si>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</si>
  <si>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</si>
  <si>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</si>
  <si>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</si>
  <si>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</si>
  <si>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</si>
  <si>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</si>
  <si>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</si>
  <si>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</si>
  <si>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</si>
  <si>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</si>
  <si>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</si>
  <si>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</si>
  <si>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</si>
  <si>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</si>
  <si>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</si>
  <si>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</si>
  <si>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</si>
  <si>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</si>
  <si>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</si>
  <si>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</si>
  <si>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</si>
  <si>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</si>
  <si>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</si>
  <si>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</si>
  <si>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</si>
  <si>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</si>
  <si>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</si>
  <si>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</si>
  <si>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</si>
  <si>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</si>
  <si>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</si>
  <si>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</si>
  <si>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</si>
  <si>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</si>
  <si>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</si>
  <si>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</si>
  <si>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</si>
  <si>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</si>
  <si>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</si>
  <si>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</si>
  <si>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</si>
  <si>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</si>
  <si>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</si>
  <si>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</si>
  <si>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</si>
  <si>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</si>
  <si>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</si>
  <si>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</si>
  <si>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</si>
  <si>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</si>
  <si>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</si>
  <si>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</si>
  <si>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</si>
  <si>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</si>
  <si>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</si>
  <si>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</si>
  <si>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</si>
  <si>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</si>
  <si>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</si>
  <si>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</si>
  <si>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</si>
  <si>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</si>
  <si>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</si>
  <si>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</si>
  <si>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</si>
  <si>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</si>
  <si>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</si>
  <si>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</si>
  <si>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</si>
  <si>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</si>
  <si>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</si>
  <si>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</si>
  <si>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</si>
  <si>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</si>
  <si>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</si>
  <si>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</si>
  <si>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</si>
  <si>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</si>
  <si>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</si>
  <si>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</si>
  <si>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</si>
  <si>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</si>
  <si>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</si>
  <si>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</si>
  <si>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</si>
  <si>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</si>
  <si>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</si>
  <si>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</si>
  <si>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</si>
  <si>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</si>
  <si>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</si>
  <si>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</si>
  <si>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</si>
  <si>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</si>
  <si>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</si>
  <si>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</si>
  <si>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</si>
  <si>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</si>
  <si>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</si>
  <si>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</si>
  <si>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</si>
  <si>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</si>
  <si>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</si>
  <si>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</si>
  <si>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</si>
  <si>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</si>
  <si>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</si>
  <si>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</si>
  <si>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</si>
  <si>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</si>
  <si>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</si>
  <si>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</si>
  <si>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</si>
  <si>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</si>
  <si>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</si>
  <si>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</si>
  <si>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</si>
  <si>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</si>
  <si>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</si>
  <si>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</si>
  <si>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</si>
  <si>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</si>
  <si>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</si>
  <si>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</si>
  <si>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</si>
  <si>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</si>
  <si>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</si>
  <si>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</si>
  <si>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</si>
  <si>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</si>
  <si>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</si>
  <si>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</si>
  <si>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</si>
  <si>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</si>
  <si>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</si>
  <si>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</si>
  <si>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</si>
  <si>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</si>
  <si>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</si>
  <si>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</si>
  <si>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</si>
  <si>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</si>
  <si>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</si>
  <si>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</si>
  <si>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</si>
  <si>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</si>
  <si>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</si>
  <si>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</si>
  <si>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</si>
  <si>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</si>
  <si>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</si>
  <si>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</si>
  <si>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</si>
  <si>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</si>
  <si>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</si>
  <si>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</si>
  <si>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</si>
  <si>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</si>
  <si>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</si>
  <si>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</si>
  <si>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</si>
  <si>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</si>
  <si>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</si>
  <si>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</si>
  <si>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</si>
  <si>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</si>
  <si>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</si>
  <si>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</si>
  <si>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</si>
  <si>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</si>
  <si>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</si>
  <si>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</si>
  <si>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</si>
  <si>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</si>
  <si>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</si>
  <si>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</si>
  <si>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</si>
  <si>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</si>
  <si>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</si>
  <si>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</si>
  <si>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</si>
  <si>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</si>
  <si>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</si>
  <si>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</si>
  <si>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</si>
  <si>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</si>
  <si>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</si>
  <si>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</si>
  <si>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</si>
  <si>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</si>
  <si>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</si>
  <si>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</si>
  <si>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</si>
  <si>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</si>
  <si>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</si>
  <si>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</si>
  <si>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</si>
  <si>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</si>
  <si>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</si>
  <si>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</si>
  <si>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</si>
  <si>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</si>
  <si>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</si>
  <si>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</si>
  <si>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</si>
  <si>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</si>
  <si>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</si>
  <si>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</si>
  <si>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</si>
  <si>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</si>
  <si>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</si>
  <si>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</si>
  <si>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</si>
  <si>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</si>
  <si>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</si>
  <si>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</si>
  <si>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</si>
  <si>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</si>
  <si>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</si>
  <si>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</si>
  <si>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</si>
  <si>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</si>
  <si>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</si>
  <si>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</si>
  <si>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</si>
  <si>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</si>
  <si>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</si>
  <si>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</si>
  <si>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</si>
  <si>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</si>
  <si>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</si>
  <si>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</si>
  <si>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</si>
  <si>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</si>
  <si>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</si>
  <si>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</si>
  <si>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</si>
  <si>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</si>
  <si>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</si>
  <si>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</si>
  <si>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</si>
  <si>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</si>
  <si>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</si>
  <si>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</si>
  <si>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</si>
  <si>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</si>
  <si>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</si>
  <si>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</si>
  <si>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</si>
  <si>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</si>
  <si>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</si>
  <si>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</si>
  <si>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</si>
  <si>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</si>
  <si>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</si>
  <si>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</si>
  <si>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</si>
  <si>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</si>
  <si>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</si>
  <si>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</si>
  <si>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</si>
  <si>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</si>
  <si>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</si>
  <si>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</si>
  <si>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</si>
  <si>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</si>
  <si>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</si>
  <si>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</si>
  <si>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</si>
  <si>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</si>
  <si>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</si>
  <si>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</si>
  <si>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</si>
  <si>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</si>
  <si>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</si>
  <si>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</si>
  <si>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</si>
  <si>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</si>
  <si>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</si>
  <si>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</si>
  <si>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</si>
  <si>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</si>
  <si>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</si>
  <si>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</si>
  <si>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</si>
  <si>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</si>
  <si>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</si>
  <si>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</si>
  <si>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</si>
  <si>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</si>
  <si>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</si>
  <si>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</si>
  <si>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</si>
  <si>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</si>
  <si>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</si>
  <si>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</si>
  <si>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</si>
  <si>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</si>
  <si>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</si>
  <si>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</si>
  <si>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</si>
  <si>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</si>
  <si>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</si>
  <si>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</si>
  <si>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</si>
  <si>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</si>
  <si>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</si>
  <si>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</si>
  <si>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</si>
  <si>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</si>
  <si>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</si>
  <si>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</si>
  <si>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</si>
  <si>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</si>
  <si>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</si>
  <si>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</si>
  <si>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</si>
  <si>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</si>
  <si>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</si>
  <si>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</si>
  <si>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</si>
  <si>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</si>
  <si>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</si>
  <si>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</si>
  <si>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</si>
  <si>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</si>
  <si>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</si>
  <si>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</si>
  <si>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</si>
  <si>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</si>
  <si>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</si>
  <si>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</si>
  <si>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</si>
  <si>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</si>
  <si>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</si>
  <si>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</si>
  <si>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</si>
  <si>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</si>
  <si>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</si>
  <si>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</si>
  <si>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</si>
  <si>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</si>
  <si>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</si>
  <si>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</si>
  <si>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</si>
  <si>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</si>
  <si>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</si>
  <si>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</si>
  <si>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</si>
  <si>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</si>
  <si>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</si>
  <si>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</si>
  <si>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</si>
  <si>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</si>
  <si>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</si>
  <si>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</si>
  <si>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</si>
  <si>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</si>
  <si>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</si>
  <si>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</si>
  <si>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</si>
  <si>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</si>
  <si>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</si>
  <si>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</si>
  <si>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</si>
  <si>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</si>
  <si>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</si>
  <si>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</si>
  <si>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</si>
  <si>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</si>
  <si>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</si>
  <si>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</si>
  <si>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</si>
  <si>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</si>
  <si>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</si>
  <si>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</si>
  <si>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</si>
  <si>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</si>
  <si>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</si>
  <si>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</si>
  <si>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</si>
  <si>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</si>
  <si>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</si>
  <si>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</si>
  <si>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</si>
  <si>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</si>
  <si>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</si>
  <si>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</si>
  <si>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</si>
  <si>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</si>
  <si>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</si>
  <si>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</si>
  <si>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</si>
  <si>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</si>
  <si>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</si>
  <si>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</si>
  <si>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</si>
  <si>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</si>
  <si>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</si>
  <si>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</si>
  <si>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</si>
  <si>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</si>
  <si>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</si>
  <si>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</si>
  <si>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</si>
  <si>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</si>
  <si>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</si>
  <si>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</si>
  <si>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</si>
  <si>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</si>
  <si>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</si>
  <si>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</si>
  <si>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</si>
  <si>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</si>
  <si>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</si>
  <si>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</si>
  <si>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</si>
  <si>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</si>
  <si>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</si>
  <si>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</si>
  <si>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</si>
  <si>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</si>
  <si>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</si>
  <si>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</si>
  <si>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</si>
  <si>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</si>
  <si>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</si>
  <si>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</si>
  <si>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</si>
  <si>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</si>
  <si>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</si>
  <si>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</si>
  <si>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</si>
  <si>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</si>
  <si>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</si>
  <si>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</si>
  <si>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</si>
  <si>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</si>
  <si>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</si>
  <si>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</si>
  <si>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</si>
  <si>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</si>
  <si>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</si>
  <si>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</si>
  <si>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</si>
  <si>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</si>
  <si>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</si>
  <si>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</si>
  <si>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</si>
  <si>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</si>
  <si>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</si>
  <si>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</si>
  <si>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</si>
  <si>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</si>
  <si>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</si>
  <si>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</si>
  <si>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</si>
  <si>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</si>
  <si>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</si>
  <si>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</si>
  <si>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</si>
  <si>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</si>
  <si>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</si>
  <si>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</si>
  <si>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</si>
  <si>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</si>
  <si>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</si>
  <si>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</si>
  <si>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</si>
  <si>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</si>
  <si>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</si>
  <si>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</si>
  <si>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</si>
  <si>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</si>
  <si>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</si>
  <si>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</si>
  <si>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</si>
  <si>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</si>
  <si>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</si>
  <si>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</si>
  <si>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</si>
  <si>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</si>
  <si>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</si>
  <si>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</si>
  <si>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</si>
  <si>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</si>
  <si>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</si>
  <si>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</si>
  <si>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</si>
  <si>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</si>
  <si>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</si>
  <si>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</si>
  <si>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</si>
  <si>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</si>
  <si>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</si>
  <si>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</si>
  <si>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</si>
  <si>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</si>
  <si>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</si>
  <si>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</si>
  <si>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</si>
  <si>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</si>
  <si>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</si>
  <si>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</si>
  <si>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</si>
  <si>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</si>
  <si>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</si>
  <si>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</si>
  <si>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</si>
  <si>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</si>
  <si>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</si>
  <si>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</si>
  <si>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</si>
  <si>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</si>
  <si>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</si>
  <si>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</si>
  <si>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</si>
  <si>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</si>
  <si>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</si>
  <si>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</si>
  <si>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</si>
  <si>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</si>
  <si>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</si>
  <si>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</si>
  <si>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</si>
  <si>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</si>
  <si>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</si>
  <si>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</si>
  <si>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</si>
  <si>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</si>
  <si>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</si>
  <si>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</si>
  <si>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</si>
  <si>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</si>
  <si>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</si>
  <si>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</si>
  <si>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</si>
  <si>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</si>
  <si>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</si>
  <si>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</si>
  <si>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</si>
  <si>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</si>
  <si>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</si>
  <si>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</si>
  <si>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</si>
  <si>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</si>
  <si>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</si>
  <si>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</si>
  <si>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</si>
  <si>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</si>
  <si>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</si>
  <si>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</si>
  <si>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</si>
  <si>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</si>
  <si>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</si>
  <si>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</si>
  <si>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</si>
  <si>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</si>
  <si>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</si>
  <si>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</si>
  <si>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</si>
  <si>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</si>
  <si>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</si>
  <si>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</si>
  <si>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</si>
  <si>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</si>
  <si>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</si>
  <si>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</si>
  <si>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</si>
  <si>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</si>
  <si>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</si>
  <si>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</si>
  <si>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</si>
  <si>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</si>
  <si>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</si>
  <si>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</si>
  <si>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</si>
  <si>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</si>
  <si>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</si>
  <si>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</si>
  <si>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</si>
  <si>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</si>
  <si>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</si>
  <si>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</si>
  <si>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</si>
  <si>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</si>
  <si>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</si>
  <si>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</si>
  <si>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</si>
  <si>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</si>
  <si>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</si>
  <si>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</si>
  <si>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</si>
  <si>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</si>
  <si>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</si>
  <si>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</si>
  <si>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</si>
  <si>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</si>
  <si>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</si>
  <si>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</si>
  <si>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</si>
  <si>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</si>
  <si>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</si>
  <si>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</si>
  <si>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</si>
  <si>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</si>
  <si>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</si>
  <si>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</si>
  <si>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</si>
  <si>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</si>
  <si>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</si>
  <si>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</si>
  <si>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</si>
  <si>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</si>
  <si>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</si>
  <si>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</si>
  <si>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</si>
  <si>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</si>
  <si>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</si>
  <si>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</si>
  <si>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</si>
  <si>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</si>
  <si>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</si>
  <si>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</si>
  <si>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</si>
  <si>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</si>
  <si>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</si>
  <si>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</si>
  <si>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</si>
  <si>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</si>
  <si>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</si>
  <si>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</si>
  <si>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</si>
  <si>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</si>
  <si>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</si>
  <si>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</si>
  <si>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</si>
  <si>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</si>
  <si>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</si>
  <si>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</si>
  <si>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</si>
  <si>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</si>
  <si>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</si>
  <si>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</si>
  <si>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</si>
  <si>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</si>
  <si>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</si>
  <si>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</si>
  <si>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</si>
  <si>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</si>
  <si>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</si>
  <si>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</si>
  <si>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</si>
  <si>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</si>
  <si>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</si>
  <si>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</si>
  <si>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</si>
  <si>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</si>
  <si>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</si>
  <si>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</si>
  <si>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</si>
  <si>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</si>
  <si>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</si>
  <si>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</si>
  <si>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</si>
  <si>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</si>
  <si>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</si>
  <si>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</si>
  <si>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</si>
  <si>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</si>
  <si>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</si>
  <si>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</si>
  <si>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</si>
  <si>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</si>
  <si>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</si>
  <si>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</si>
  <si>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</si>
  <si>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</si>
  <si>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</si>
  <si>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</si>
  <si>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</si>
  <si>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</si>
  <si>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</si>
  <si>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</si>
  <si>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</si>
  <si>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</si>
  <si>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</si>
  <si>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</si>
  <si>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</si>
  <si>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</si>
  <si>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</si>
  <si>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</si>
  <si>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</si>
  <si>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</si>
  <si>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</si>
  <si>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</si>
  <si>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</si>
  <si>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</si>
  <si>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</si>
  <si>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</si>
  <si>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</si>
  <si>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</si>
  <si>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</si>
  <si>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</si>
  <si>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</si>
  <si>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</si>
  <si>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</si>
  <si>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</si>
  <si>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</si>
  <si>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</si>
  <si>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</si>
  <si>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</si>
  <si>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</si>
  <si>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</si>
  <si>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</si>
  <si>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</si>
  <si>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</si>
  <si>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</si>
  <si>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</si>
  <si>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</si>
  <si>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</si>
  <si>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</si>
  <si>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</si>
  <si>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</si>
  <si>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</si>
  <si>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</si>
  <si>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</si>
  <si>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</si>
  <si>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</si>
  <si>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</si>
  <si>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</si>
  <si>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</si>
  <si>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</si>
  <si>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</si>
  <si>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</si>
  <si>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</si>
  <si>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</si>
  <si>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</si>
  <si>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</si>
  <si>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</si>
  <si>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</si>
  <si>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</si>
  <si>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</si>
  <si>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</si>
  <si>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</si>
  <si>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</si>
  <si>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</si>
  <si>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</si>
  <si>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</si>
  <si>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</si>
  <si>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</si>
  <si>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</si>
  <si>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</si>
  <si>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</si>
  <si>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</si>
  <si>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</si>
  <si>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</si>
  <si>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</si>
  <si>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</si>
  <si>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</si>
  <si>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</si>
  <si>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</si>
  <si>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</si>
  <si>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</si>
  <si>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</si>
  <si>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</si>
  <si>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</si>
  <si>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</si>
  <si>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</si>
  <si>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</si>
  <si>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</si>
  <si>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</si>
  <si>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</si>
  <si>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</si>
  <si>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</si>
  <si>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</si>
  <si>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</si>
  <si>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</si>
  <si>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</si>
  <si>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</si>
  <si>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</si>
  <si>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</si>
  <si>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</si>
  <si>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</si>
  <si>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</si>
  <si>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</si>
  <si>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</si>
  <si>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</si>
  <si>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</si>
  <si>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</si>
  <si>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</si>
  <si>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</si>
  <si>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</si>
  <si>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</si>
  <si>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</si>
  <si>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</si>
  <si>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</si>
  <si>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</si>
  <si>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</si>
  <si>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</si>
  <si>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</si>
  <si>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</si>
  <si>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</si>
  <si>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</si>
  <si>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</si>
  <si>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</si>
  <si>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</si>
  <si>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</si>
  <si>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</si>
  <si>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</si>
  <si>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</si>
  <si>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</si>
  <si>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</si>
  <si>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</si>
  <si>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</si>
  <si>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</si>
  <si>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</si>
  <si>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</si>
  <si>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</si>
  <si>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</si>
  <si>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</si>
  <si>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</si>
  <si>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</si>
  <si>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</si>
  <si>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</si>
  <si>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</si>
  <si>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</si>
  <si>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</si>
  <si>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</si>
  <si>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</si>
  <si>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</si>
  <si>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</si>
  <si>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</si>
  <si>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</si>
  <si>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</si>
  <si>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</si>
  <si>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</si>
  <si>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</si>
  <si>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</si>
  <si>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</si>
  <si>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</si>
  <si>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</si>
  <si>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</si>
  <si>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</si>
  <si>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</si>
  <si>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</si>
  <si>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</si>
  <si>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</si>
  <si>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</si>
  <si>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</si>
  <si>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</si>
  <si>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</si>
  <si>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</si>
  <si>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</si>
  <si>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</si>
  <si>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</si>
  <si>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</si>
  <si>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</si>
  <si>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</si>
  <si>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</si>
  <si>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</si>
  <si>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</si>
  <si>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</si>
  <si>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</si>
  <si>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</si>
  <si>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</si>
  <si>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</si>
  <si>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</si>
  <si>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</si>
  <si>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</si>
  <si>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</si>
  <si>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</si>
  <si>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</si>
  <si>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</si>
  <si>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</si>
  <si>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</si>
  <si>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</si>
  <si>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</si>
  <si>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</si>
  <si>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</si>
  <si>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</si>
  <si>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</si>
  <si>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</si>
  <si>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</si>
  <si>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</si>
  <si>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</si>
  <si>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</si>
  <si>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</si>
  <si>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</si>
  <si>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</si>
  <si>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</si>
  <si>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</si>
  <si>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</si>
  <si>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</si>
  <si>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</si>
  <si>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</si>
  <si>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</si>
  <si>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</si>
  <si>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</si>
  <si>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</si>
  <si>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</si>
  <si>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</si>
  <si>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</si>
  <si>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</si>
  <si>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</si>
  <si>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</si>
  <si>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</si>
  <si>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</si>
  <si>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</si>
  <si>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</si>
  <si>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</si>
  <si>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</si>
  <si>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</si>
  <si>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</si>
  <si>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</si>
  <si>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</si>
  <si>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</si>
  <si>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</si>
  <si>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</si>
  <si>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</si>
  <si>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</si>
  <si>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</si>
  <si>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</si>
  <si>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</si>
  <si>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</si>
  <si>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</si>
  <si>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</si>
  <si>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</si>
  <si>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</si>
  <si>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</si>
  <si>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</si>
  <si>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</si>
  <si>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</si>
  <si>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</si>
  <si>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</si>
  <si>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</si>
  <si>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</si>
  <si>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</si>
  <si>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</si>
  <si>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</si>
  <si>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</si>
  <si>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</si>
  <si>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</si>
  <si>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</si>
  <si>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</si>
  <si>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</si>
  <si>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</si>
  <si>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</si>
  <si>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</si>
  <si>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</si>
  <si>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</si>
  <si>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</si>
  <si>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</si>
  <si>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</si>
  <si>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</si>
  <si>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</si>
  <si>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</si>
  <si>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</si>
  <si>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</si>
  <si>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</si>
  <si>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</si>
  <si>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</si>
  <si>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</si>
  <si>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</si>
  <si>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</si>
  <si>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</si>
  <si>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</si>
  <si>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</si>
  <si>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</si>
  <si>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</si>
  <si>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</si>
  <si>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</si>
  <si>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</si>
  <si>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</si>
  <si>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</si>
  <si>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</si>
  <si>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</si>
  <si>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</si>
  <si>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</si>
  <si>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</si>
  <si>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</si>
  <si>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</si>
  <si>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</si>
  <si>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</si>
  <si>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</si>
  <si>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</si>
  <si>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</si>
  <si>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</si>
  <si>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</si>
  <si>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</si>
  <si>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</si>
  <si>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</si>
  <si>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</si>
  <si>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</si>
  <si>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</si>
  <si>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</si>
  <si>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</si>
  <si>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</si>
  <si>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</si>
  <si>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</si>
  <si>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</si>
  <si>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</si>
  <si>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</si>
  <si>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</si>
  <si>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</si>
  <si>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</si>
  <si>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</si>
  <si>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</si>
  <si>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</si>
  <si>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</si>
  <si>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</si>
  <si>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</si>
  <si>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</si>
  <si>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</si>
  <si>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</si>
  <si>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</si>
  <si>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</si>
  <si>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</si>
  <si>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</si>
  <si>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</si>
  <si>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</si>
  <si>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</si>
  <si>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</si>
  <si>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</si>
  <si>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</si>
  <si>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</si>
  <si>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</si>
  <si>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</si>
  <si>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</si>
  <si>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</si>
  <si>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</si>
  <si>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</si>
  <si>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</si>
  <si>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</si>
  <si>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</si>
  <si>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</si>
  <si>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</si>
  <si>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</si>
  <si>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</si>
  <si>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</si>
  <si>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</si>
  <si>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</si>
  <si>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</si>
  <si>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</si>
  <si>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</si>
  <si>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</si>
  <si>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</si>
  <si>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</si>
  <si>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</si>
  <si>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</si>
  <si>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</si>
  <si>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</si>
  <si>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</si>
  <si>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</si>
  <si>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</si>
  <si>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</si>
  <si>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</si>
  <si>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</si>
  <si>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</si>
  <si>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</si>
  <si>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</si>
  <si>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</si>
  <si>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</si>
  <si>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</si>
  <si>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</si>
  <si>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</si>
  <si>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</si>
  <si>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</si>
  <si>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</si>
  <si>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</si>
  <si>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</si>
  <si>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</si>
  <si>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</si>
  <si>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</si>
  <si>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</si>
  <si>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</si>
  <si>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</si>
  <si>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</si>
  <si>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</si>
  <si>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</si>
  <si>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</si>
  <si>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</si>
  <si>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</si>
  <si>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</si>
  <si>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</si>
  <si>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</si>
  <si>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</si>
  <si>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</si>
  <si>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</si>
  <si>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</si>
  <si>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</si>
  <si>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</si>
  <si>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</si>
  <si>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</si>
  <si>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</si>
  <si>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</si>
  <si>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</si>
  <si>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</si>
  <si>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</si>
  <si>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</si>
  <si>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</si>
  <si>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</si>
  <si>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</si>
  <si>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</si>
  <si>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</si>
  <si>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</si>
  <si>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</si>
  <si>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</si>
  <si>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</si>
  <si>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</si>
  <si>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</si>
  <si>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</si>
  <si>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</si>
  <si>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</si>
  <si>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</si>
  <si>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</si>
  <si>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</si>
  <si>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</si>
  <si>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</si>
  <si>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</si>
  <si>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</si>
  <si>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</si>
  <si>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</si>
  <si>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</si>
  <si>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</si>
  <si>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</si>
  <si>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</si>
  <si>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</si>
  <si>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</si>
  <si>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</si>
  <si>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</si>
  <si>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</si>
  <si>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</si>
  <si>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</si>
  <si>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</si>
  <si>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</si>
  <si>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</si>
  <si>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</si>
  <si>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</si>
  <si>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</si>
  <si>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</si>
  <si>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</si>
  <si>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</si>
  <si>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</si>
  <si>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</si>
  <si>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</si>
  <si>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</si>
  <si>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</si>
  <si>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</si>
  <si>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</si>
  <si>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</si>
  <si>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</si>
  <si>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</si>
  <si>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</si>
  <si>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</si>
  <si>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</si>
  <si>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</si>
  <si>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</si>
  <si>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</si>
  <si>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</si>
  <si>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</si>
  <si>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</si>
  <si>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</si>
  <si>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</si>
  <si>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</si>
  <si>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</si>
  <si>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</si>
  <si>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</si>
  <si>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</si>
  <si>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</si>
  <si>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</si>
  <si>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</si>
  <si>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</si>
  <si>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</si>
  <si>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</si>
  <si>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</si>
  <si>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</si>
  <si>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</si>
  <si>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</si>
  <si>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</si>
  <si>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</si>
  <si>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</si>
  <si>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</si>
  <si>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</si>
  <si>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</si>
  <si>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</si>
  <si>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</si>
  <si>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</si>
  <si>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</si>
  <si>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</si>
  <si>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</si>
  <si>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</si>
  <si>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</si>
  <si>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</si>
  <si>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</si>
  <si>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</si>
  <si>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</si>
  <si>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</si>
  <si>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</si>
  <si>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</si>
  <si>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</si>
  <si>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</si>
  <si>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</si>
  <si>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</si>
  <si>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</si>
  <si>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</si>
  <si>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</si>
  <si>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</si>
  <si>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</si>
  <si>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</si>
  <si>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</si>
  <si>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</si>
  <si>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</si>
  <si>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</si>
  <si>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</si>
  <si>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</si>
  <si>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</si>
  <si>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</si>
  <si>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</si>
  <si>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</si>
  <si>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</si>
  <si>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</si>
  <si>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</si>
  <si>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</si>
  <si>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</si>
  <si>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</si>
  <si>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</si>
  <si>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</si>
  <si>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</si>
  <si>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</si>
  <si>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</si>
  <si>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</si>
  <si>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</si>
  <si>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</si>
  <si>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</si>
  <si>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</si>
  <si>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</si>
  <si>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</si>
  <si>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</si>
  <si>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</si>
  <si>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</si>
  <si>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</si>
  <si>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</si>
  <si>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</si>
  <si>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</si>
  <si>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</si>
  <si>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</si>
  <si>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</si>
  <si>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</si>
  <si>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</si>
  <si>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</si>
  <si>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</si>
  <si>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</si>
  <si>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</si>
  <si>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</si>
  <si>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</si>
  <si>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</si>
  <si>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</si>
  <si>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</si>
  <si>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</si>
  <si>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</si>
  <si>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</si>
  <si>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</si>
  <si>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</si>
  <si>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</si>
  <si>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</si>
  <si>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</si>
  <si>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</si>
  <si>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</si>
  <si>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</si>
  <si>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</si>
  <si>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</si>
  <si>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</si>
  <si>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</si>
  <si>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</si>
  <si>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</si>
  <si>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</si>
  <si>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</si>
  <si>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</si>
  <si>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</si>
  <si>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</si>
  <si>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</si>
  <si>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</si>
  <si>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</si>
  <si>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</si>
  <si>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</si>
  <si>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</si>
  <si>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</si>
  <si>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</si>
  <si>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</si>
  <si>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</si>
  <si>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</si>
  <si>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</si>
  <si>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</si>
  <si>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</si>
  <si>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</si>
  <si>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</si>
  <si>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</si>
  <si>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</si>
  <si>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</si>
  <si>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</si>
  <si>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</si>
  <si>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</si>
  <si>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</si>
  <si>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</si>
  <si>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</si>
  <si>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</si>
  <si>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</si>
  <si>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</si>
  <si>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</si>
  <si>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</si>
  <si>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</si>
  <si>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</si>
  <si>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</si>
  <si>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</si>
  <si>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</si>
  <si>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</si>
  <si>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</si>
  <si>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</si>
  <si>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</si>
  <si>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</si>
  <si>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</si>
  <si>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</si>
  <si>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</si>
  <si>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</si>
  <si>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</si>
  <si>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</si>
  <si>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</si>
  <si>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</si>
  <si>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</si>
  <si>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</si>
  <si>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</si>
  <si>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</si>
  <si>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</si>
  <si>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</si>
  <si>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</si>
  <si>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</si>
  <si>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</si>
  <si>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</si>
  <si>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</si>
  <si>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</si>
  <si>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</si>
  <si>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</si>
  <si>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</si>
  <si>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</si>
  <si>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</si>
  <si>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</si>
  <si>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</si>
  <si>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</si>
  <si>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</si>
  <si>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</si>
  <si>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</si>
  <si>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</si>
  <si>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</si>
  <si>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</si>
  <si>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</si>
  <si>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</si>
  <si>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</si>
  <si>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</si>
  <si>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</si>
  <si>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</si>
  <si>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</si>
  <si>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</si>
  <si>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</si>
  <si>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</si>
  <si>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</si>
  <si>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</si>
  <si>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</si>
  <si>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</si>
  <si>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</si>
  <si>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</si>
  <si>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</si>
  <si>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</si>
  <si>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</si>
  <si>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</si>
  <si>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</si>
  <si>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</si>
  <si>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</si>
  <si>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</si>
  <si>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</si>
  <si>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</si>
  <si>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</si>
  <si>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</si>
  <si>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</si>
  <si>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</si>
  <si>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</si>
  <si>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</si>
  <si>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</si>
  <si>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</si>
  <si>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</si>
  <si>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</si>
  <si>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</si>
  <si>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</si>
  <si>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</si>
  <si>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</si>
  <si>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</si>
  <si>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</si>
  <si>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</si>
  <si>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</si>
  <si>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</si>
  <si>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</si>
  <si>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</si>
  <si>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</si>
  <si>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</si>
  <si>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</si>
  <si>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</si>
  <si>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</si>
  <si>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</si>
  <si>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</si>
  <si>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</si>
  <si>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</si>
  <si>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</si>
  <si>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</si>
  <si>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</si>
  <si>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</si>
  <si>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</si>
  <si>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</si>
  <si>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</si>
  <si>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</si>
  <si>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</si>
  <si>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</si>
  <si>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</si>
  <si>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</si>
  <si>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</si>
  <si>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</si>
  <si>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</si>
  <si>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</si>
  <si>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</si>
  <si>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</si>
  <si>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</si>
  <si>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</si>
  <si>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</si>
  <si>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</si>
  <si>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</si>
  <si>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</si>
  <si>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</si>
  <si>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</si>
  <si>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</si>
  <si>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</si>
  <si>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</si>
  <si>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</si>
  <si>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</si>
  <si>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</si>
  <si>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</si>
  <si>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</si>
  <si>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</si>
  <si>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</si>
  <si>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</si>
  <si>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</si>
  <si>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</si>
  <si>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</si>
  <si>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</si>
  <si>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</si>
  <si>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</si>
  <si>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</si>
  <si>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</si>
  <si>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</si>
  <si>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</si>
  <si>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</si>
  <si>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</si>
  <si>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</si>
  <si>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</si>
  <si>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</si>
  <si>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</si>
  <si>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</si>
  <si>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</si>
  <si>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</si>
  <si>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</si>
  <si>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</si>
  <si>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</si>
  <si>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</si>
  <si>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</si>
  <si>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</si>
  <si>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</si>
  <si>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</si>
  <si>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</si>
  <si>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</si>
  <si>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</si>
  <si>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</si>
  <si>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</si>
  <si>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</si>
  <si>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</si>
  <si>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</si>
  <si>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</si>
  <si>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</si>
  <si>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</si>
  <si>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</si>
  <si>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</si>
  <si>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</si>
  <si>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</si>
  <si>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</si>
  <si>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</si>
  <si>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</si>
  <si>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</si>
  <si>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</si>
  <si>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</si>
  <si>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</si>
  <si>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</si>
  <si>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</si>
  <si>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</si>
  <si>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</si>
  <si>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</si>
  <si>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</si>
  <si>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</si>
  <si>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</si>
  <si>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</si>
  <si>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</si>
  <si>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</si>
  <si>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</si>
  <si>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</si>
  <si>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</si>
  <si>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</si>
  <si>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</si>
  <si>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</si>
  <si>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</si>
  <si>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</si>
  <si>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</si>
  <si>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</si>
  <si>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</si>
  <si>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</si>
  <si>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</si>
  <si>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</si>
  <si>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</si>
  <si>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</si>
  <si>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</si>
  <si>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</si>
  <si>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</si>
  <si>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</si>
  <si>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</si>
  <si>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</si>
  <si>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</si>
  <si>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</si>
  <si>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</si>
  <si>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</si>
  <si>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</si>
  <si>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</si>
  <si>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</si>
  <si>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</si>
  <si>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</si>
  <si>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</si>
  <si>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</si>
  <si>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</si>
  <si>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</si>
  <si>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</si>
  <si>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</si>
  <si>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</si>
  <si>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</si>
  <si>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</si>
  <si>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</si>
  <si>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</si>
  <si>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</si>
  <si>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</si>
  <si>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</si>
  <si>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</si>
  <si>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</si>
  <si>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</si>
  <si>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</si>
  <si>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</si>
  <si>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</si>
  <si>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</si>
  <si>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</si>
  <si>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</si>
  <si>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</si>
  <si>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</si>
  <si>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</si>
  <si>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</si>
  <si>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</si>
  <si>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</si>
  <si>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</si>
  <si>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</si>
  <si>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</si>
  <si>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</si>
  <si>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</si>
  <si>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</si>
  <si>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</si>
  <si>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</si>
  <si>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</si>
  <si>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</si>
  <si>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</si>
  <si>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</si>
  <si>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</si>
  <si>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</si>
  <si>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</si>
  <si>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</si>
  <si>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</si>
  <si>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</si>
  <si>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</si>
  <si>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</si>
  <si>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</si>
  <si>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</si>
  <si>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</si>
  <si>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</si>
  <si>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</si>
  <si>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</si>
  <si>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</si>
  <si>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</si>
  <si>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</si>
  <si>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</si>
  <si>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</si>
  <si>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</si>
  <si>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</si>
  <si>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</si>
  <si>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</si>
  <si>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</si>
  <si>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</si>
  <si>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</si>
  <si>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</si>
  <si>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</si>
  <si>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</si>
  <si>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</si>
  <si>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</si>
  <si>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</si>
  <si>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</si>
  <si>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</si>
  <si>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</si>
  <si>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</si>
  <si>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</si>
  <si>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</si>
  <si>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</si>
  <si>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</si>
  <si>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</si>
  <si>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</si>
  <si>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</si>
  <si>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</si>
  <si>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</si>
  <si>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</si>
  <si>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</si>
  <si>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</si>
  <si>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</si>
  <si>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</si>
  <si>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</si>
  <si>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</si>
  <si>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</si>
  <si>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</si>
  <si>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</si>
  <si>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</si>
  <si>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</si>
  <si>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</si>
  <si>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</si>
  <si>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</si>
  <si>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</si>
  <si>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</si>
  <si>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</si>
  <si>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</si>
  <si>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</si>
  <si>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</si>
  <si>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</si>
  <si>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</si>
  <si>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</si>
  <si>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</si>
  <si>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</si>
  <si>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</si>
  <si>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</si>
  <si>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</si>
  <si>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</si>
  <si>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</si>
  <si>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</si>
  <si>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</si>
  <si>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</si>
  <si>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</si>
  <si>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</si>
  <si>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</si>
  <si>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</si>
  <si>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</si>
  <si>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</si>
  <si>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</si>
  <si>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</si>
  <si>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</si>
  <si>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</si>
  <si>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</si>
  <si>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</si>
  <si>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</si>
  <si>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</si>
  <si>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</si>
  <si>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</si>
  <si>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</si>
  <si>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</si>
  <si>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</si>
  <si>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</si>
  <si>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</si>
  <si>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</si>
  <si>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</si>
  <si>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</si>
  <si>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</si>
  <si>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</si>
  <si>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</si>
  <si>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</si>
  <si>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</si>
  <si>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</si>
  <si>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</si>
  <si>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</si>
  <si>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</si>
  <si>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</si>
  <si>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</si>
  <si>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</si>
  <si>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</si>
  <si>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</si>
  <si>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</si>
  <si>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</si>
  <si>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</si>
  <si>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</si>
  <si>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</si>
  <si>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</si>
  <si>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</si>
  <si>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</si>
  <si>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</si>
  <si>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</si>
  <si>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</si>
  <si>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</si>
  <si>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</si>
  <si>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</si>
  <si>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</si>
  <si>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</si>
  <si>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</si>
  <si>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</si>
  <si>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</si>
  <si>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</si>
  <si>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</si>
  <si>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</si>
  <si>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</si>
  <si>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</si>
  <si>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</si>
  <si>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</si>
  <si>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</si>
  <si>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</si>
  <si>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</si>
  <si>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</si>
  <si>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</si>
  <si>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</si>
  <si>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</si>
  <si>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</si>
  <si>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</si>
  <si>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</si>
  <si>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</si>
  <si>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</si>
  <si>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</si>
  <si>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</si>
  <si>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</si>
  <si>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</si>
  <si>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</si>
  <si>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</si>
  <si>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</si>
  <si>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</si>
  <si>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</si>
  <si>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</si>
  <si>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</si>
  <si>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</si>
  <si>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</si>
  <si>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</si>
  <si>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</si>
  <si>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</si>
  <si>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</si>
  <si>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</si>
  <si>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</si>
  <si>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</si>
  <si>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</si>
  <si>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</si>
  <si>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</si>
  <si>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</si>
  <si>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</si>
  <si>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</si>
  <si>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</si>
  <si>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</si>
  <si>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</si>
  <si>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</si>
  <si>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</si>
  <si>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</si>
  <si>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</si>
  <si>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</si>
  <si>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</si>
  <si>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</si>
  <si>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</si>
  <si>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</si>
  <si>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</si>
  <si>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</si>
  <si>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</si>
  <si>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</si>
  <si>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</si>
  <si>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</si>
  <si>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</si>
  <si>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</si>
  <si>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</si>
  <si>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</si>
  <si>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</si>
  <si>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</si>
  <si>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</si>
  <si>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</si>
  <si>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</si>
  <si>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</si>
  <si>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</si>
  <si>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</si>
  <si>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</si>
  <si>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</si>
  <si>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</si>
  <si>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</si>
  <si>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</si>
  <si>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</si>
  <si>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</si>
  <si>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</si>
  <si>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</si>
  <si>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</si>
  <si>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</si>
  <si>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</si>
  <si>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</si>
  <si>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</si>
  <si>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</si>
  <si>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</si>
  <si>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</si>
  <si>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</si>
  <si>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</si>
  <si>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</si>
  <si>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</si>
  <si>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</si>
  <si>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</si>
  <si>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</si>
  <si>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</si>
  <si>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</si>
  <si>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</si>
  <si>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</si>
  <si>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</si>
  <si>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</si>
  <si>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</si>
  <si>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</si>
  <si>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</si>
  <si>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</si>
  <si>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</si>
  <si>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</si>
  <si>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</si>
  <si>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</si>
  <si>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</si>
  <si>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</si>
  <si>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</si>
  <si>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</si>
  <si>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</si>
  <si>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</si>
  <si>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</si>
  <si>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</si>
  <si>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</si>
  <si>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</si>
  <si>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</si>
  <si>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</si>
  <si>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</si>
  <si>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</si>
  <si>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</si>
  <si>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</si>
  <si>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</si>
  <si>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</si>
  <si>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</si>
  <si>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</si>
  <si>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</si>
  <si>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</si>
  <si>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</si>
  <si>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</si>
  <si>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</si>
  <si>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</si>
  <si>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</si>
  <si>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</si>
  <si>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</si>
  <si>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</si>
  <si>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</si>
  <si>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</si>
  <si>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</si>
  <si>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</si>
  <si>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</si>
  <si>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</si>
  <si>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</si>
  <si>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</si>
  <si>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</si>
  <si>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</si>
  <si>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</si>
  <si>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</si>
  <si>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</si>
  <si>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</si>
  <si>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</si>
  <si>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</si>
  <si>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</si>
  <si>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</si>
  <si>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</si>
  <si>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</si>
  <si>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</si>
  <si>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</si>
  <si>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</si>
  <si>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</si>
  <si>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</si>
  <si>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</si>
  <si>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</si>
  <si>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</si>
  <si>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</si>
  <si>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</si>
  <si>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</si>
  <si>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</si>
  <si>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</si>
  <si>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</si>
  <si>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</si>
  <si>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</si>
  <si>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</si>
  <si>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</si>
  <si>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</si>
  <si>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</si>
  <si>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</si>
  <si>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</si>
  <si>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</si>
  <si>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</si>
  <si>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</si>
  <si>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</si>
  <si>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</si>
  <si>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</si>
  <si>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</si>
  <si>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</si>
  <si>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</si>
  <si>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</si>
  <si>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</si>
  <si>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</si>
  <si>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</si>
  <si>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</si>
  <si>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</si>
  <si>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</si>
  <si>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</si>
  <si>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</si>
  <si>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</si>
  <si>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</si>
  <si>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</si>
  <si>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</si>
  <si>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</si>
  <si>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</si>
  <si>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</si>
  <si>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</si>
  <si>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</si>
  <si>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</si>
  <si>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</si>
  <si>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</si>
  <si>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</si>
  <si>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</si>
  <si>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</si>
  <si>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</si>
  <si>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</si>
  <si>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</si>
  <si>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</si>
  <si>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</si>
  <si>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</si>
  <si>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</si>
  <si>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</si>
  <si>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</si>
  <si>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</si>
  <si>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</si>
  <si>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</si>
  <si>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</si>
  <si>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</si>
  <si>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</si>
  <si>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</si>
  <si>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</si>
  <si>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</si>
  <si>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</si>
  <si>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</si>
  <si>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</si>
  <si>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</si>
  <si>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</si>
  <si>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</si>
  <si>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</si>
  <si>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</si>
  <si>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</si>
  <si>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</si>
  <si>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</si>
  <si>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</si>
  <si>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</si>
  <si>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</si>
  <si>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</si>
  <si>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</si>
  <si>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</si>
  <si>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</si>
  <si>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</si>
  <si>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</si>
  <si>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</si>
  <si>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</si>
  <si>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</si>
  <si>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</si>
  <si>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</si>
  <si>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</si>
  <si>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</si>
  <si>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</si>
  <si>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</si>
  <si>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</si>
  <si>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</si>
  <si>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</si>
  <si>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</si>
  <si>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</si>
  <si>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</si>
  <si>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</si>
  <si>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</si>
  <si>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</si>
  <si>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</si>
  <si>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</si>
  <si>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</si>
  <si>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</si>
  <si>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</si>
  <si>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</si>
  <si>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</si>
  <si>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</si>
  <si>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</si>
  <si>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</si>
  <si>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</si>
  <si>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</si>
  <si>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</si>
  <si>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</si>
  <si>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</si>
  <si>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</si>
  <si>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</si>
  <si>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</si>
  <si>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</si>
  <si>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</si>
  <si>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</si>
  <si>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</si>
  <si>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</si>
  <si>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</si>
  <si>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</si>
  <si>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</si>
  <si>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</si>
  <si>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</si>
  <si>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</si>
  <si>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</si>
  <si>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</si>
  <si>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</si>
  <si>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</si>
  <si>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</si>
  <si>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</si>
  <si>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</si>
  <si>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</si>
  <si>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</si>
  <si>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</si>
  <si>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</si>
  <si>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</si>
  <si>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</si>
  <si>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</si>
  <si>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</si>
  <si>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</si>
  <si>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</si>
  <si>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</si>
  <si>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</si>
  <si>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</si>
  <si>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</si>
  <si>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</si>
  <si>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</si>
  <si>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</si>
  <si>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</si>
  <si>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</si>
  <si>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</si>
  <si>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</si>
  <si>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</si>
  <si>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</si>
  <si>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</si>
  <si>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</si>
  <si>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</si>
  <si>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</si>
  <si>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</si>
  <si>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</si>
  <si>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</si>
  <si>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</si>
  <si>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</si>
  <si>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</si>
  <si>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</si>
  <si>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</si>
  <si>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</si>
  <si>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</si>
  <si>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</si>
  <si>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</si>
  <si>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</si>
  <si>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</si>
  <si>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</si>
  <si>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</si>
  <si>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</si>
  <si>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</si>
  <si>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</si>
  <si>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</si>
  <si>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</si>
  <si>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</si>
  <si>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</si>
  <si>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</si>
  <si>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</si>
  <si>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</si>
  <si>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</si>
  <si>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</si>
  <si>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</si>
  <si>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</si>
  <si>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</si>
  <si>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</si>
  <si>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</si>
  <si>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</si>
  <si>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</si>
  <si>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</si>
  <si>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</si>
  <si>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</si>
  <si>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</si>
  <si>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</si>
  <si>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</si>
  <si>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</si>
  <si>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</si>
  <si>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</si>
  <si>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</si>
  <si>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</si>
  <si>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</si>
  <si>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</si>
  <si>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</si>
  <si>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</si>
  <si>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</si>
  <si>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</si>
  <si>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</si>
  <si>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</si>
  <si>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</si>
  <si>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</si>
  <si>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</si>
  <si>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</si>
  <si>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</si>
  <si>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</si>
  <si>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</si>
  <si>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</si>
  <si>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</si>
  <si>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</si>
  <si>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</si>
  <si>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</si>
  <si>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</si>
  <si>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</si>
  <si>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</si>
  <si>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</si>
  <si>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</si>
  <si>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</si>
  <si>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</si>
  <si>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</si>
  <si>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</si>
  <si>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</si>
  <si>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</si>
  <si>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</si>
  <si>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</si>
  <si>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</si>
  <si>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</si>
  <si>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</si>
  <si>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</si>
  <si>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</si>
  <si>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</si>
  <si>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</si>
  <si>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</si>
  <si>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</si>
  <si>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</si>
  <si>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</si>
  <si>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</si>
  <si>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</si>
  <si>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</si>
  <si>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</si>
  <si>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</si>
  <si>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</si>
  <si>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</si>
  <si>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</si>
  <si>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</si>
  <si>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</si>
  <si>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</si>
  <si>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</si>
  <si>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</si>
  <si>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</si>
  <si>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</si>
  <si>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</si>
  <si>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</si>
  <si>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</si>
  <si>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</si>
  <si>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</si>
  <si>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</si>
  <si>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</si>
  <si>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</si>
  <si>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</si>
  <si>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</si>
  <si>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</si>
  <si>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</si>
  <si>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</si>
  <si>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</si>
  <si>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</si>
  <si>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</si>
  <si>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</si>
  <si>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</si>
  <si>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</si>
  <si>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</si>
  <si>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</si>
  <si>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</si>
  <si>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</si>
  <si>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</si>
  <si>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</si>
  <si>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</si>
  <si>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</si>
  <si>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</si>
  <si>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</si>
  <si>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</si>
  <si>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</si>
  <si>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</si>
  <si>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</si>
  <si>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</si>
  <si>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</si>
  <si>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</si>
  <si>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</si>
  <si>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</si>
  <si>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</si>
  <si>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</si>
  <si>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</si>
  <si>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</si>
  <si>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</si>
  <si>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</si>
  <si>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</si>
  <si>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</si>
  <si>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</si>
  <si>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</si>
  <si>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</si>
  <si>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</si>
  <si>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</si>
  <si>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</si>
  <si>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</si>
  <si>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</si>
  <si>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</si>
  <si>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</si>
  <si>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</si>
  <si>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</si>
  <si>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</si>
  <si>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</si>
  <si>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</si>
  <si>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</si>
  <si>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</si>
  <si>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</si>
  <si>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</si>
  <si>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</si>
  <si>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</si>
  <si>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</si>
  <si>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</si>
  <si>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</si>
  <si>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</si>
  <si>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</si>
  <si>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</si>
  <si>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</si>
  <si>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</si>
  <si>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</si>
  <si>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</si>
  <si>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</si>
  <si>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</si>
  <si>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</si>
  <si>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</si>
  <si>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</si>
  <si>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</si>
  <si>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</si>
  <si>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</si>
  <si>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</si>
  <si>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</si>
  <si>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</si>
  <si>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</si>
  <si>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</si>
  <si>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</si>
  <si>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</si>
  <si>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</si>
  <si>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</si>
  <si>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</si>
  <si>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</si>
  <si>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</si>
  <si>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</si>
  <si>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</si>
  <si>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</si>
  <si>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</si>
  <si>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</si>
  <si>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</si>
  <si>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</si>
  <si>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</si>
  <si>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</si>
  <si>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</si>
  <si>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</si>
  <si>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</si>
  <si>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</si>
  <si>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</si>
  <si>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</si>
  <si>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</si>
  <si>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</si>
  <si>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</si>
  <si>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</si>
  <si>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</si>
  <si>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</si>
  <si>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</si>
  <si>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</si>
  <si>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</si>
  <si>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</si>
  <si>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</si>
  <si>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</si>
  <si>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</si>
  <si>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</si>
  <si>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</si>
  <si>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</si>
  <si>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</si>
  <si>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</si>
  <si>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</si>
  <si>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</si>
  <si>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</si>
  <si>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</si>
  <si>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</si>
  <si>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</si>
  <si>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</si>
  <si>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</si>
  <si>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</si>
  <si>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</si>
  <si>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</si>
  <si>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</si>
  <si>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</si>
  <si>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</si>
  <si>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</si>
  <si>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</si>
  <si>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</si>
  <si>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</si>
  <si>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</si>
  <si>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</si>
  <si>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</si>
  <si>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</si>
  <si>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</si>
  <si>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</si>
  <si>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</si>
  <si>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</si>
  <si>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</si>
  <si>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</si>
  <si>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</si>
  <si>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</si>
  <si>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</si>
  <si>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</si>
  <si>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</si>
  <si>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</si>
  <si>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</si>
  <si>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</si>
  <si>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</si>
  <si>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</si>
  <si>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</si>
  <si>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</si>
  <si>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</si>
  <si>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</si>
  <si>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</si>
  <si>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</si>
  <si>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</si>
  <si>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</si>
  <si>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</si>
  <si>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</si>
  <si>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</si>
  <si>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</si>
  <si>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</si>
  <si>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</si>
  <si>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</si>
  <si>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</si>
  <si>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</si>
  <si>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</si>
  <si>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</si>
  <si>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</si>
  <si>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</si>
  <si>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</si>
  <si>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</si>
  <si>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</si>
  <si>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</si>
  <si>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</si>
  <si>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</si>
  <si>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</si>
  <si>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</si>
  <si>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</si>
  <si>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</si>
  <si>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</si>
  <si>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</si>
  <si>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</si>
  <si>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</si>
  <si>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</si>
  <si>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</si>
  <si>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</si>
  <si>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</si>
  <si>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</si>
  <si>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</si>
  <si>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</si>
  <si>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</si>
  <si>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</si>
  <si>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</si>
  <si>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</si>
  <si>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</si>
  <si>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</si>
  <si>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</si>
  <si>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</si>
  <si>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</si>
  <si>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</si>
  <si>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</si>
  <si>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</si>
  <si>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</si>
  <si>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</si>
  <si>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</si>
  <si>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</si>
  <si>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</si>
  <si>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</si>
  <si>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</si>
  <si>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</si>
  <si>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</si>
  <si>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</si>
  <si>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</si>
  <si>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</si>
  <si>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</si>
  <si>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</si>
  <si>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</si>
  <si>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</si>
  <si>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</si>
  <si>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</si>
  <si>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</si>
  <si>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</si>
  <si>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</si>
  <si>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</si>
  <si>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</si>
  <si>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</si>
  <si>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</si>
  <si>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</si>
  <si>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</si>
  <si>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</si>
  <si>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</si>
  <si>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</si>
  <si>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</si>
  <si>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</si>
  <si>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</si>
  <si>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</si>
  <si>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</si>
  <si>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</si>
  <si>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</si>
  <si>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</si>
  <si>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</si>
  <si>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</si>
  <si>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</si>
  <si>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</si>
  <si>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</si>
  <si>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</si>
  <si>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</si>
  <si>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</si>
  <si>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</si>
  <si>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</si>
  <si>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</si>
  <si>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</si>
  <si>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</si>
  <si>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</si>
  <si>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</si>
  <si>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</si>
  <si>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</si>
  <si>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</si>
  <si>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</si>
  <si>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</si>
  <si>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</si>
  <si>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</si>
  <si>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</si>
  <si>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</si>
  <si>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</si>
  <si>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</si>
  <si>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</si>
  <si>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</si>
  <si>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</si>
  <si>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</si>
  <si>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</si>
  <si>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</si>
  <si>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</si>
  <si>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</si>
  <si>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</si>
  <si>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</si>
  <si>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</si>
  <si>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</si>
  <si>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</si>
  <si>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</si>
  <si>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</si>
  <si>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</si>
  <si>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</si>
  <si>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</si>
  <si>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</si>
  <si>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</si>
  <si>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</si>
  <si>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</si>
  <si>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</si>
  <si>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</si>
  <si>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</si>
  <si>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</si>
  <si>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</si>
  <si>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</si>
  <si>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</si>
  <si>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</si>
  <si>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</si>
  <si>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</si>
  <si>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</si>
  <si>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</si>
  <si>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</si>
  <si>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</si>
  <si>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</si>
  <si>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</si>
  <si>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</si>
  <si>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</si>
  <si>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</si>
  <si>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</si>
  <si>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</si>
  <si>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</si>
  <si>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</si>
  <si>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</si>
  <si>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</si>
  <si>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</si>
  <si>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</si>
  <si>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</si>
  <si>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</si>
  <si>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</si>
  <si>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</si>
  <si>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</si>
  <si>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</si>
  <si>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</si>
  <si>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</si>
  <si>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</si>
  <si>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</si>
  <si>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</si>
  <si>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</si>
  <si>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</si>
  <si>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</si>
  <si>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</si>
  <si>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</si>
  <si>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</si>
  <si>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</si>
  <si>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</si>
  <si>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</si>
  <si>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</si>
  <si>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</si>
  <si>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</si>
  <si>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</si>
  <si>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</si>
  <si>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</si>
  <si>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</si>
  <si>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</si>
  <si>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</si>
  <si>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</si>
  <si>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</si>
  <si>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</si>
  <si>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</si>
  <si>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</si>
  <si>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</si>
  <si>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</si>
  <si>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</si>
  <si>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</si>
  <si>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</si>
  <si>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</si>
  <si>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</si>
  <si>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</si>
  <si>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</si>
  <si>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</si>
  <si>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</si>
  <si>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</si>
  <si>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</si>
  <si>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</si>
  <si>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</si>
  <si>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</si>
  <si>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</si>
  <si>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</si>
  <si>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</si>
  <si>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</si>
  <si>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</si>
  <si>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</si>
  <si>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</si>
  <si>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</si>
  <si>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</si>
  <si>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</si>
  <si>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</si>
  <si>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</si>
  <si>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</si>
  <si>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</si>
  <si>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</si>
  <si>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</si>
  <si>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</si>
  <si>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</si>
  <si>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</si>
  <si>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</si>
  <si>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</si>
  <si>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</si>
  <si>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</si>
  <si>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</si>
  <si>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</si>
  <si>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</si>
  <si>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</si>
  <si>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</si>
  <si>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</si>
  <si>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</si>
  <si>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</si>
  <si>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</si>
  <si>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</si>
  <si>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</si>
  <si>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</si>
  <si>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</si>
  <si>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</si>
  <si>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</si>
  <si>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</si>
  <si>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</si>
  <si>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</si>
  <si>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</si>
  <si>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</si>
  <si>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</si>
  <si>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</si>
  <si>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</si>
  <si>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</si>
  <si>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</si>
  <si>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</si>
  <si>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</si>
  <si>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</si>
  <si>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</si>
  <si>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</si>
  <si>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</si>
  <si>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</si>
  <si>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</si>
  <si>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</si>
  <si>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</si>
  <si>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</si>
  <si>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</si>
  <si>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</si>
  <si>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</si>
  <si>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</si>
  <si>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</si>
  <si>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</si>
  <si>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</si>
  <si>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</si>
  <si>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</si>
  <si>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</si>
  <si>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</si>
  <si>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</si>
  <si>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</si>
  <si>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</si>
  <si>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</si>
  <si>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</si>
  <si>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</si>
  <si>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</si>
  <si>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</si>
  <si>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</si>
  <si>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</si>
  <si>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</si>
  <si>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</si>
  <si>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</si>
  <si>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</si>
  <si>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</si>
  <si>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</si>
  <si>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</si>
  <si>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</si>
  <si>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</si>
  <si>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</si>
  <si>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</si>
  <si>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</si>
  <si>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</si>
  <si>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</si>
  <si>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</si>
  <si>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</si>
  <si>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</si>
  <si>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</si>
  <si>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</si>
  <si>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</si>
  <si>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</si>
  <si>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</si>
  <si>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</si>
  <si>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</si>
  <si>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</si>
  <si>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</si>
  <si>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</si>
  <si>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</si>
  <si>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</si>
  <si>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</si>
  <si>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</si>
  <si>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</si>
  <si>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</si>
  <si>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</si>
  <si>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</si>
  <si>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</si>
  <si>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</si>
  <si>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</si>
  <si>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</si>
  <si>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</si>
  <si>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</si>
  <si>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</si>
  <si>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</si>
  <si>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</si>
  <si>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</si>
  <si>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</si>
  <si>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</si>
  <si>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</si>
  <si>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</si>
  <si>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</si>
  <si>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</si>
  <si>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</si>
  <si>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</si>
  <si>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</si>
  <si>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</si>
  <si>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</si>
  <si>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</si>
  <si>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</si>
  <si>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</si>
  <si>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</si>
  <si>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</si>
  <si>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</si>
  <si>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</si>
  <si>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</si>
  <si>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</si>
  <si>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</si>
  <si>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</si>
  <si>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</si>
  <si>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</si>
  <si>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</si>
  <si>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</si>
  <si>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</si>
  <si>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</si>
  <si>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</si>
  <si>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</si>
  <si>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</si>
  <si>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</si>
  <si>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</si>
  <si>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</si>
  <si>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</si>
  <si>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</si>
  <si>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</si>
  <si>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</si>
  <si>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</si>
  <si>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</si>
  <si>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</si>
  <si>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</si>
  <si>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</si>
  <si>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</si>
  <si>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</si>
  <si>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</si>
  <si>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</si>
  <si>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</si>
  <si>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</si>
  <si>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</si>
  <si>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</si>
  <si>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</si>
  <si>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</si>
  <si>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</si>
  <si>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</si>
  <si>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</si>
  <si>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</si>
  <si>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</si>
  <si>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</si>
  <si>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</si>
  <si>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</si>
  <si>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</si>
  <si>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</si>
  <si>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</si>
  <si>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</si>
  <si>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</si>
  <si>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</si>
  <si>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</si>
  <si>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</si>
  <si>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</si>
  <si>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</si>
  <si>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</si>
  <si>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</si>
  <si>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</si>
  <si>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</si>
  <si>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</si>
  <si>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</si>
  <si>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</si>
  <si>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</si>
  <si>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</si>
  <si>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</si>
  <si>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</si>
  <si>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</si>
  <si>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</si>
  <si>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</si>
  <si>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</si>
  <si>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</si>
  <si>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</si>
  <si>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</si>
  <si>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</si>
  <si>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</si>
  <si>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</si>
  <si>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</si>
  <si>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</si>
  <si>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</si>
  <si>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</si>
  <si>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</si>
  <si>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</si>
  <si>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</si>
  <si>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</si>
  <si>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</si>
  <si>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</si>
  <si>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</si>
  <si>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</si>
  <si>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</si>
  <si>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</si>
  <si>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</si>
  <si>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</si>
  <si>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</si>
  <si>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</si>
  <si>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</si>
  <si>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</si>
  <si>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</si>
  <si>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</si>
  <si>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</si>
  <si>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</si>
  <si>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</si>
  <si>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</si>
  <si>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</si>
  <si>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</si>
  <si>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</si>
  <si>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</si>
  <si>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</si>
  <si>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</si>
  <si>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</si>
  <si>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</si>
  <si>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</si>
  <si>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</si>
  <si>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</si>
  <si>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</si>
  <si>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</si>
  <si>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</si>
  <si>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</si>
  <si>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</si>
  <si>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</si>
  <si>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</si>
  <si>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</si>
  <si>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</si>
  <si>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</si>
  <si>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</si>
  <si>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</si>
  <si>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</si>
  <si>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</si>
  <si>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</si>
  <si>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</si>
  <si>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</si>
  <si>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</si>
  <si>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</si>
  <si>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</si>
  <si>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</si>
  <si>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</si>
  <si>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</si>
  <si>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</si>
  <si>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</si>
  <si>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</si>
  <si>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</si>
  <si>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</si>
  <si>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</si>
  <si>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</si>
  <si>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</si>
  <si>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</si>
  <si>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</si>
  <si>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</si>
  <si>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</si>
  <si>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</si>
  <si>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</si>
  <si>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</si>
  <si>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</si>
  <si>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</si>
  <si>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</si>
  <si>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</si>
  <si>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</si>
  <si>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</si>
  <si>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</si>
  <si>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</si>
  <si>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</si>
  <si>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</si>
  <si>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</si>
  <si>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</si>
  <si>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</si>
  <si>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</si>
  <si>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</si>
  <si>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</si>
  <si>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</si>
  <si>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</si>
  <si>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</si>
  <si>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</si>
  <si>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</si>
  <si>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</si>
  <si>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</si>
  <si>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</si>
  <si>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</si>
  <si>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</si>
  <si>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</si>
  <si>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</si>
  <si>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</si>
  <si>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</si>
  <si>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</si>
  <si>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</si>
  <si>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</si>
  <si>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</si>
  <si>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</si>
  <si>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</si>
  <si>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</si>
  <si>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</si>
  <si>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</si>
  <si>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</si>
  <si>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</si>
  <si>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</si>
  <si>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</si>
  <si>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</si>
  <si>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</si>
  <si>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</si>
  <si>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</si>
  <si>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</si>
  <si>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</si>
  <si>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</si>
  <si>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</si>
  <si>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</si>
  <si>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</si>
  <si>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</si>
  <si>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</si>
  <si>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</si>
  <si>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</si>
  <si>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</si>
  <si>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</si>
  <si>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</si>
  <si>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</si>
  <si>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</si>
  <si>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</si>
  <si>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</si>
  <si>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</si>
  <si>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</si>
  <si>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</si>
  <si>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</si>
  <si>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</si>
  <si>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</si>
  <si>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</si>
  <si>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</si>
  <si>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</si>
  <si>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</si>
  <si>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</si>
  <si>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</si>
  <si>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</si>
  <si>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</si>
  <si>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</si>
  <si>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</si>
  <si>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</si>
  <si>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</si>
  <si>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</si>
  <si>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</si>
  <si>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</si>
  <si>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</si>
  <si>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</si>
  <si>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</si>
  <si>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</si>
  <si>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</si>
  <si>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</si>
  <si>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</si>
  <si>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</si>
  <si>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</si>
  <si>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</si>
  <si>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</si>
  <si>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</si>
  <si>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</si>
  <si>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</si>
  <si>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</si>
  <si>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</si>
  <si>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</si>
  <si>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</si>
  <si>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</si>
  <si>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</si>
  <si>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</si>
  <si>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</si>
  <si>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</si>
  <si>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</si>
  <si>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</si>
  <si>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</si>
  <si>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</si>
  <si>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</si>
  <si>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</si>
  <si>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</si>
  <si>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</si>
  <si>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</si>
  <si>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</si>
  <si>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</si>
  <si>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</si>
  <si>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</si>
  <si>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</si>
  <si>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</si>
  <si>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</si>
  <si>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</si>
  <si>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</si>
  <si>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</si>
  <si>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</si>
  <si>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</si>
  <si>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</si>
  <si>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</si>
  <si>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</si>
  <si>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</si>
  <si>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</si>
  <si>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</si>
  <si>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</si>
  <si>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</si>
  <si>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</si>
  <si>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</si>
  <si>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</si>
  <si>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</si>
  <si>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</si>
  <si>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</si>
  <si>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</si>
  <si>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</si>
  <si>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</si>
  <si>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</si>
  <si>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</si>
  <si>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</si>
  <si>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</si>
  <si>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</si>
  <si>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</si>
  <si>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</si>
  <si>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</si>
  <si>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</si>
  <si>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</si>
  <si>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</si>
  <si>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</si>
  <si>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</si>
  <si>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</si>
  <si>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</si>
  <si>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</si>
  <si>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</si>
  <si>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</si>
  <si>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</si>
  <si>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</si>
  <si>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</si>
  <si>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</si>
  <si>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</si>
  <si>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</si>
  <si>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</si>
  <si>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</si>
  <si>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</si>
  <si>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</si>
  <si>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</si>
  <si>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</si>
  <si>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</si>
  <si>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</si>
  <si>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</si>
  <si>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</si>
  <si>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</si>
  <si>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</si>
  <si>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</si>
  <si>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</si>
  <si>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</si>
  <si>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</si>
  <si>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</si>
  <si>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</si>
  <si>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</si>
  <si>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</si>
  <si>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</si>
  <si>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</si>
  <si>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</si>
  <si>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</si>
  <si>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</si>
  <si>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</si>
  <si>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</si>
  <si>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</si>
  <si>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</si>
  <si>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</si>
  <si>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</si>
  <si>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</si>
  <si>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</si>
  <si>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</si>
  <si>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</si>
  <si>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</si>
  <si>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</si>
  <si>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</si>
  <si>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</si>
  <si>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</si>
  <si>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</si>
  <si>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</si>
  <si>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</si>
  <si>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</si>
  <si>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</si>
  <si>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</si>
  <si>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</si>
  <si>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</si>
  <si>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</si>
  <si>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</si>
  <si>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</si>
  <si>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</si>
  <si>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</si>
  <si>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</si>
  <si>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</si>
  <si>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</si>
  <si>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</si>
  <si>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</si>
  <si>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</si>
  <si>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</si>
  <si>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</si>
  <si>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</si>
  <si>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</si>
  <si>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</si>
  <si>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</si>
  <si>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</si>
  <si>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</si>
  <si>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</si>
  <si>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</si>
  <si>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</si>
  <si>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</si>
  <si>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</si>
  <si>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</si>
  <si>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</si>
  <si>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</si>
  <si>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</si>
  <si>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</si>
  <si>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</si>
  <si>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</si>
  <si>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</si>
  <si>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</si>
  <si>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</si>
  <si>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</si>
  <si>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</si>
  <si>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</si>
  <si>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</si>
  <si>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</si>
  <si>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</si>
  <si>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</si>
  <si>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</si>
  <si>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</si>
  <si>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</si>
  <si>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</si>
  <si>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</si>
  <si>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</si>
  <si>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</si>
  <si>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</si>
  <si>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</si>
  <si>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</si>
  <si>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</si>
  <si>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</si>
  <si>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</si>
  <si>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</si>
  <si>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</si>
  <si>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</si>
  <si>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</si>
  <si>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</si>
  <si>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</si>
  <si>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</si>
  <si>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</si>
  <si>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</si>
  <si>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</si>
  <si>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</si>
  <si>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</si>
  <si>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</si>
  <si>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</si>
  <si>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</si>
  <si>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</si>
  <si>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</si>
  <si>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</si>
  <si>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</si>
  <si>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</si>
  <si>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</si>
  <si>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</si>
  <si>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</si>
  <si>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</si>
  <si>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</si>
  <si>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</si>
  <si>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</si>
  <si>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</si>
  <si>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</si>
  <si>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</si>
  <si>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</si>
  <si>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</si>
  <si>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</si>
  <si>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</si>
  <si>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</si>
  <si>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</si>
  <si>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</si>
  <si>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</si>
  <si>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</si>
  <si>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</si>
  <si>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</si>
  <si>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</si>
  <si>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</si>
  <si>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</si>
  <si>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</si>
  <si>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</si>
  <si>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</si>
  <si>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</si>
  <si>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</si>
  <si>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</si>
  <si>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</si>
  <si>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</si>
  <si>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</si>
  <si>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</si>
  <si>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</si>
  <si>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</si>
  <si>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</si>
  <si>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</si>
  <si>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</si>
  <si>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</si>
  <si>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</si>
  <si>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</si>
  <si>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</si>
  <si>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</si>
  <si>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</si>
  <si>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</si>
  <si>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</si>
  <si>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</si>
  <si>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</si>
  <si>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</si>
  <si>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</si>
  <si>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</si>
  <si>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</si>
  <si>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</si>
  <si>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</si>
  <si>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</si>
  <si>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</si>
  <si>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</si>
  <si>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</si>
  <si>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</si>
  <si>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</si>
  <si>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</si>
  <si>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</si>
  <si>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</si>
  <si>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</si>
  <si>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</si>
  <si>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</si>
  <si>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</si>
  <si>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</si>
  <si>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</si>
  <si>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</si>
  <si>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</si>
  <si>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</si>
  <si>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</si>
  <si>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</si>
  <si>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</si>
  <si>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</si>
  <si>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</si>
  <si>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</si>
  <si>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</si>
  <si>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</si>
  <si>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</si>
  <si>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</si>
  <si>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</si>
  <si>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</si>
  <si>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</si>
  <si>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</si>
  <si>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</si>
  <si>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</si>
  <si>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</si>
  <si>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</si>
  <si>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</si>
  <si>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</si>
  <si>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</si>
  <si>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</si>
  <si>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</si>
  <si>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</si>
  <si>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</si>
  <si>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</si>
  <si>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</si>
  <si>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</si>
  <si>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</si>
  <si>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</si>
  <si>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</si>
  <si>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</si>
  <si>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</si>
  <si>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</si>
  <si>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</si>
  <si>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</si>
  <si>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</si>
  <si>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</si>
  <si>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</si>
  <si>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</si>
  <si>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</si>
  <si>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</si>
  <si>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</si>
  <si>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</si>
  <si>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</si>
  <si>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</si>
  <si>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</si>
  <si>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</si>
  <si>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</si>
  <si>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</si>
  <si>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</si>
  <si>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</si>
  <si>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</si>
  <si>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</si>
  <si>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</si>
  <si>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</si>
  <si>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</si>
  <si>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</si>
  <si>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</si>
  <si>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</si>
  <si>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</si>
  <si>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</si>
  <si>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</si>
  <si>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</si>
  <si>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</si>
  <si>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</si>
  <si>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</si>
  <si>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</si>
  <si>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</si>
  <si>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</si>
  <si>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</si>
  <si>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</si>
  <si>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</si>
  <si>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</si>
  <si>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</si>
  <si>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</si>
  <si>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</si>
  <si>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</si>
  <si>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</si>
  <si>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</si>
  <si>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</si>
  <si>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</si>
  <si>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</si>
  <si>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</si>
  <si>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</si>
  <si>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</si>
  <si>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</si>
  <si>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</si>
  <si>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</si>
  <si>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</si>
  <si>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</si>
  <si>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</si>
  <si>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</si>
  <si>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</si>
  <si>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</si>
  <si>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</si>
  <si>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</si>
  <si>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</si>
  <si>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</si>
  <si>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</si>
  <si>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</si>
  <si>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</si>
  <si>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</si>
  <si>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</si>
  <si>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</si>
  <si>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</si>
  <si>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</si>
  <si>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</si>
  <si>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</si>
  <si>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</si>
  <si>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</si>
  <si>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</si>
  <si>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</si>
  <si>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</si>
  <si>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</si>
  <si>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</si>
  <si>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</si>
  <si>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</si>
  <si>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</si>
  <si>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</si>
  <si>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</si>
  <si>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</si>
  <si>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</si>
  <si>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</si>
  <si>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</si>
  <si>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</si>
  <si>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</si>
  <si>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</si>
  <si>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</si>
  <si>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</si>
  <si>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</si>
  <si>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</si>
  <si>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</si>
  <si>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</si>
  <si>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</si>
  <si>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</si>
  <si>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</si>
  <si>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</si>
  <si>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</si>
  <si>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</si>
  <si>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</si>
  <si>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</si>
  <si>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</si>
  <si>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</si>
  <si>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</si>
  <si>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</si>
  <si>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</si>
  <si>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</si>
  <si>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</si>
  <si>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</si>
  <si>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</si>
  <si>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</si>
  <si>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</si>
  <si>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</si>
  <si>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</si>
  <si>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</si>
  <si>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</si>
  <si>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</si>
  <si>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</si>
  <si>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</si>
  <si>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</si>
  <si>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</si>
  <si>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</si>
  <si>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</si>
  <si>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</si>
  <si>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</si>
  <si>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</si>
  <si>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</si>
  <si>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</si>
  <si>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</si>
  <si>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</si>
  <si>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</si>
  <si>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</si>
  <si>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</si>
  <si>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</si>
  <si>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</si>
  <si>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</si>
  <si>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</si>
  <si>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</si>
  <si>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</si>
  <si>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</si>
  <si>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</si>
  <si>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</si>
  <si>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</si>
  <si>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</si>
  <si>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</si>
  <si>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</si>
  <si>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</si>
  <si>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</si>
  <si>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</si>
  <si>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</si>
  <si>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</si>
  <si>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</si>
  <si>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</si>
  <si>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</si>
  <si>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</si>
  <si>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</si>
  <si>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</si>
  <si>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</si>
  <si>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</si>
  <si>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</si>
  <si>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</si>
  <si>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</si>
  <si>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</si>
  <si>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</si>
  <si>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</si>
  <si>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</si>
  <si>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</si>
  <si>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</si>
  <si>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</si>
  <si>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</si>
  <si>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</si>
  <si>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</si>
  <si>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</si>
  <si>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</si>
  <si>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</si>
  <si>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</si>
  <si>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</si>
  <si>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</si>
  <si>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</si>
  <si>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</si>
  <si>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</si>
  <si>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</si>
  <si>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</si>
  <si>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</si>
  <si>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</si>
  <si>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</si>
  <si>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</si>
  <si>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</si>
  <si>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</si>
  <si>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</si>
  <si>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</si>
  <si>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</si>
  <si>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</si>
  <si>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</si>
  <si>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</si>
  <si>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</si>
  <si>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</si>
  <si>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</si>
  <si>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</si>
  <si>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</si>
  <si>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</si>
  <si>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</si>
  <si>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</si>
  <si>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</si>
  <si>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</si>
  <si>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</si>
  <si>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</si>
  <si>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</si>
  <si>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</si>
  <si>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</si>
  <si>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</si>
  <si>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</si>
  <si>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</si>
  <si>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</si>
  <si>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</si>
  <si>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</si>
  <si>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</si>
  <si>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</si>
  <si>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</si>
  <si>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</si>
  <si>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</si>
  <si>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</si>
  <si>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</si>
  <si>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</si>
  <si>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</si>
  <si>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</si>
  <si>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</si>
  <si>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</si>
  <si>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</si>
  <si>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</si>
  <si>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</si>
  <si>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</si>
  <si>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</si>
  <si>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</si>
  <si>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</si>
  <si>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</si>
  <si>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</si>
  <si>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</si>
  <si>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</si>
  <si>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</si>
  <si>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</si>
  <si>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</si>
  <si>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</si>
  <si>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</si>
  <si>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</si>
  <si>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</si>
  <si>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</si>
  <si>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</si>
  <si>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</si>
  <si>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</si>
  <si>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</si>
  <si>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</si>
  <si>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</si>
  <si>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</si>
  <si>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</si>
  <si>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</si>
  <si>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</si>
  <si>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</si>
  <si>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</si>
  <si>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</si>
  <si>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</si>
  <si>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</si>
  <si>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</si>
  <si>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</si>
  <si>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</si>
  <si>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</si>
  <si>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</si>
  <si>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</si>
  <si>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</si>
  <si>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</si>
  <si>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</si>
  <si>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</si>
  <si>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</si>
  <si>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</si>
  <si>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</si>
  <si>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</si>
  <si>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</si>
  <si>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</si>
  <si>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</si>
  <si>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</si>
  <si>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</si>
  <si>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</si>
  <si>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</si>
  <si>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</si>
  <si>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</si>
  <si>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</si>
  <si>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</si>
  <si>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</si>
  <si>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</si>
  <si>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</si>
  <si>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</si>
  <si>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</si>
  <si>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</si>
  <si>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</si>
  <si>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</si>
  <si>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</si>
  <si>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</si>
  <si>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</si>
  <si>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</si>
  <si>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</si>
  <si>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</si>
  <si>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</si>
  <si>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</si>
  <si>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</si>
  <si>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</si>
  <si>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</si>
  <si>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</si>
  <si>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</si>
  <si>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</si>
  <si>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</si>
  <si>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</si>
  <si>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</si>
  <si>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</si>
  <si>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</si>
  <si>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</si>
  <si>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</si>
  <si>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</si>
  <si>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</si>
  <si>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</si>
  <si>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</si>
  <si>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</si>
  <si>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</si>
  <si>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</si>
  <si>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</si>
  <si>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</si>
  <si>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</si>
  <si>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</si>
  <si>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</si>
  <si>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</si>
  <si>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</si>
  <si>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</si>
  <si>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</si>
  <si>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</si>
  <si>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</si>
  <si>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</si>
  <si>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</si>
  <si>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</si>
  <si>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</si>
  <si>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</si>
  <si>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</si>
  <si>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</si>
  <si>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</si>
  <si>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</si>
  <si>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</si>
  <si>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</si>
  <si>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</si>
  <si>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</si>
  <si>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</si>
  <si>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</si>
  <si>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</si>
  <si>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</si>
  <si>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</si>
  <si>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</si>
  <si>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</si>
  <si>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</si>
  <si>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</si>
  <si>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</si>
  <si>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</si>
  <si>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</si>
  <si>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</si>
  <si>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</si>
  <si>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</si>
  <si>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</si>
  <si>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</si>
  <si>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</si>
  <si>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</si>
  <si>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</si>
  <si>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</si>
  <si>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</si>
  <si>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</si>
  <si>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</si>
  <si>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</si>
  <si>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</si>
  <si>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</si>
  <si>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</si>
  <si>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</si>
  <si>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</si>
  <si>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</si>
  <si>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</si>
  <si>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</si>
  <si>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</si>
  <si>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</si>
  <si>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</si>
  <si>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</si>
  <si>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</si>
  <si>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</si>
  <si>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</si>
  <si>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</si>
  <si>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</si>
  <si>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</si>
  <si>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</si>
  <si>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</si>
  <si>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</si>
  <si>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</si>
  <si>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</si>
  <si>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</si>
  <si>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</si>
  <si>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</si>
  <si>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</si>
  <si>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</si>
  <si>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</si>
  <si>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</si>
  <si>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</si>
  <si>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</si>
  <si>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</si>
  <si>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</si>
  <si>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</si>
  <si>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</si>
  <si>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</si>
  <si>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</si>
  <si>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</si>
  <si>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</si>
  <si>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</si>
  <si>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</si>
  <si>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</si>
  <si>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</si>
  <si>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</si>
  <si>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</si>
  <si>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</si>
  <si>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</si>
  <si>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</si>
  <si>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</si>
  <si>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</si>
  <si>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</si>
  <si>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</si>
  <si>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</si>
  <si>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</si>
  <si>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</si>
  <si>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</si>
  <si>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</si>
  <si>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</si>
  <si>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</si>
  <si>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</si>
  <si>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</si>
  <si>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</si>
  <si>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</si>
  <si>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</si>
  <si>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</si>
  <si>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</si>
  <si>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</si>
  <si>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</si>
  <si>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</si>
  <si>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</si>
  <si>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</si>
  <si>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</si>
  <si>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</si>
  <si>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</si>
  <si>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</si>
  <si>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</si>
  <si>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</si>
  <si>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</si>
  <si>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</si>
  <si>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</si>
  <si>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</si>
  <si>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</si>
  <si>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</si>
  <si>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</si>
  <si>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</si>
  <si>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</si>
  <si>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</si>
  <si>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</si>
  <si>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</si>
  <si>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</si>
  <si>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</si>
  <si>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</si>
  <si>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</si>
  <si>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</si>
  <si>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</si>
  <si>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</si>
  <si>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</si>
  <si>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</si>
  <si>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</si>
  <si>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</si>
  <si>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</si>
  <si>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</si>
  <si>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</si>
  <si>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</si>
  <si>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</si>
  <si>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</si>
  <si>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</si>
  <si>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</si>
  <si>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</si>
  <si>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</si>
  <si>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</si>
  <si>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</si>
  <si>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</si>
  <si>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</si>
  <si>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</si>
  <si>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</si>
  <si>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</si>
  <si>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</si>
  <si>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</si>
  <si>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</si>
  <si>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</si>
  <si>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</si>
  <si>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</si>
  <si>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</si>
  <si>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</si>
  <si>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</si>
  <si>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</si>
  <si>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</si>
  <si>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</si>
  <si>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</si>
  <si>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</si>
  <si>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</si>
  <si>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</si>
  <si>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</si>
  <si>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</si>
  <si>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</si>
  <si>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</si>
  <si>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</si>
  <si>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</si>
  <si>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</si>
  <si>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</si>
  <si>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</si>
  <si>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</si>
  <si>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</si>
  <si>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</si>
  <si>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</si>
  <si>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</si>
  <si>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</si>
  <si>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</si>
  <si>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</si>
  <si>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</si>
  <si>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</si>
  <si>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</si>
  <si>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</si>
  <si>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</si>
  <si>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</si>
  <si>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</si>
  <si>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</si>
  <si>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</si>
  <si>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</si>
  <si>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</si>
  <si>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</si>
  <si>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</si>
  <si>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</si>
  <si>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</si>
  <si>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</si>
  <si>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</si>
  <si>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</si>
  <si>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</si>
  <si>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</si>
  <si>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</si>
  <si>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</si>
  <si>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</si>
  <si>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</si>
  <si>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</si>
  <si>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</si>
  <si>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</si>
  <si>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</si>
  <si>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</si>
  <si>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</si>
  <si>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</si>
  <si>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</si>
  <si>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</si>
  <si>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</si>
  <si>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</si>
  <si>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</si>
  <si>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</si>
  <si>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</si>
  <si>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</si>
  <si>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</si>
  <si>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</si>
  <si>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</si>
  <si>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</si>
  <si>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</si>
  <si>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</si>
  <si>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</si>
  <si>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</si>
  <si>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</si>
  <si>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</si>
  <si>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</si>
  <si>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</si>
  <si>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</si>
  <si>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</si>
  <si>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</si>
  <si>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</si>
  <si>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</si>
  <si>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</si>
  <si>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</si>
  <si>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</si>
  <si>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</si>
  <si>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</si>
  <si>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</si>
  <si>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</si>
  <si>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</si>
  <si>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</si>
  <si>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</si>
  <si>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</si>
  <si>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</si>
  <si>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</si>
  <si>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</si>
  <si>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</si>
  <si>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</si>
  <si>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</si>
  <si>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</si>
  <si>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</si>
  <si>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</si>
  <si>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</si>
  <si>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</si>
  <si>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</si>
  <si>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</si>
  <si>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</si>
  <si>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</si>
  <si>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</si>
  <si>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</si>
  <si>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</si>
  <si>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</si>
  <si>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</si>
  <si>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</si>
  <si>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</si>
  <si>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</si>
  <si>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</si>
  <si>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</si>
  <si>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</si>
  <si>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</si>
  <si>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</si>
  <si>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</si>
  <si>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</si>
  <si>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</si>
  <si>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</si>
  <si>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</si>
  <si>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</si>
  <si>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</si>
  <si>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</si>
  <si>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</si>
  <si>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</si>
  <si>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</si>
  <si>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</si>
  <si>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</si>
  <si>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</si>
  <si>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</si>
  <si>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</si>
  <si>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</si>
  <si>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</si>
  <si>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</si>
  <si>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</si>
  <si>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</si>
  <si>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</si>
  <si>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</si>
  <si>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</si>
  <si>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</si>
  <si>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</si>
  <si>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</si>
  <si>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</si>
  <si>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</si>
  <si>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</si>
  <si>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</si>
  <si>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</si>
  <si>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</si>
  <si>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</si>
  <si>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</si>
  <si>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</si>
  <si>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</si>
  <si>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</si>
  <si>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</si>
  <si>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</si>
  <si>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</si>
  <si>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</si>
  <si>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</si>
  <si>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</si>
  <si>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</si>
  <si>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</si>
  <si>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</si>
  <si>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</si>
  <si>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</si>
  <si>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</si>
  <si>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</si>
  <si>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</si>
  <si>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</si>
  <si>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</si>
  <si>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</si>
  <si>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</si>
  <si>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</si>
  <si>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</si>
  <si>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</si>
  <si>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</si>
  <si>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</si>
  <si>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</si>
  <si>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</si>
  <si>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</si>
  <si>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</si>
  <si>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</si>
  <si>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</si>
  <si>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</si>
  <si>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</si>
  <si>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</si>
  <si>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</si>
  <si>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</si>
  <si>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</si>
  <si>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</si>
  <si>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</si>
  <si>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</si>
  <si>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</si>
  <si>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</si>
  <si>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</si>
  <si>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</si>
  <si>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</si>
  <si>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</si>
  <si>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</si>
  <si>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</si>
  <si>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</si>
  <si>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</si>
  <si>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</si>
  <si>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</si>
  <si>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</si>
  <si>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</si>
  <si>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</si>
  <si>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</si>
  <si>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</si>
  <si>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</si>
  <si>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</si>
  <si>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</si>
  <si>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</si>
  <si>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</si>
  <si>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</si>
  <si>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</si>
  <si>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</si>
  <si>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</si>
  <si>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</si>
  <si>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</si>
  <si>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</si>
  <si>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</si>
  <si>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</si>
  <si>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</si>
  <si>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</si>
  <si>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</si>
  <si>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</si>
  <si>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</si>
  <si>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</si>
  <si>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</si>
  <si>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</si>
  <si>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</si>
  <si>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</si>
  <si>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</si>
  <si>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</si>
  <si>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</si>
  <si>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</si>
  <si>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</si>
  <si>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</si>
  <si>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</si>
  <si>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</si>
  <si>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</si>
  <si>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</si>
  <si>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</si>
  <si>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</si>
  <si>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</si>
  <si>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</si>
  <si>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</si>
  <si>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</si>
  <si>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</si>
  <si>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</si>
  <si>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</si>
  <si>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</si>
  <si>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</si>
  <si>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</si>
  <si>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</si>
  <si>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</si>
  <si>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</si>
  <si>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</si>
  <si>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</si>
  <si>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</si>
  <si>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</si>
  <si>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</si>
  <si>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</si>
  <si>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</si>
  <si>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</si>
  <si>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</si>
  <si>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</si>
  <si>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</si>
  <si>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</si>
  <si>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</si>
  <si>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</si>
  <si>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</si>
  <si>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</si>
  <si>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</si>
  <si>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</si>
  <si>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</si>
  <si>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</si>
  <si>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</si>
  <si>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</si>
  <si>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</si>
  <si>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</si>
  <si>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</si>
  <si>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</si>
  <si>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</si>
  <si>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</si>
  <si>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</si>
  <si>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</si>
  <si>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</si>
  <si>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</si>
  <si>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</si>
  <si>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</si>
  <si>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</si>
  <si>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</si>
  <si>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</si>
  <si>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</si>
  <si>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</si>
  <si>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</si>
  <si>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</si>
  <si>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</si>
  <si>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</si>
  <si>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</si>
  <si>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</si>
  <si>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</si>
  <si>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</si>
  <si>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</si>
  <si>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</si>
  <si>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</si>
  <si>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</si>
  <si>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</si>
  <si>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</si>
  <si>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</si>
  <si>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</si>
  <si>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</si>
  <si>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</si>
  <si>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</si>
  <si>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</si>
  <si>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</si>
  <si>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</si>
  <si>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</si>
  <si>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</si>
  <si>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</si>
  <si>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</si>
  <si>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</si>
  <si>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</si>
  <si>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</si>
  <si>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</si>
  <si>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</si>
  <si>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</si>
  <si>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</si>
  <si>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</si>
  <si>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</si>
  <si>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</si>
  <si>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</si>
  <si>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</si>
  <si>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</si>
  <si>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</si>
  <si>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</si>
  <si>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</si>
  <si>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</si>
  <si>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</si>
  <si>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</si>
  <si>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</si>
  <si>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</si>
  <si>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</si>
  <si>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</si>
  <si>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</si>
  <si>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</si>
  <si>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</si>
  <si>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</si>
  <si>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</si>
  <si>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</si>
  <si>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</si>
  <si>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</si>
  <si>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</si>
  <si>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</si>
  <si>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</si>
  <si>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</si>
  <si>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</si>
  <si>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</si>
  <si>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</si>
  <si>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</si>
  <si>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</si>
  <si>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</si>
  <si>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</si>
  <si>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</si>
  <si>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</si>
  <si>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</si>
  <si>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</si>
  <si>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</si>
  <si>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</si>
  <si>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</si>
  <si>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</si>
  <si>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</si>
  <si>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</si>
  <si>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</si>
  <si>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</si>
  <si>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</si>
  <si>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</si>
  <si>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</si>
  <si>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</si>
  <si>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</si>
  <si>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</si>
  <si>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</si>
  <si>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</si>
  <si>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</si>
  <si>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</si>
  <si>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</si>
  <si>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</si>
  <si>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</si>
  <si>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</si>
  <si>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</si>
  <si>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</si>
  <si>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</si>
  <si>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</si>
  <si>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</si>
  <si>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</si>
  <si>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</si>
  <si>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</si>
  <si>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</si>
  <si>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</si>
  <si>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</si>
  <si>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</si>
  <si>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</si>
  <si>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</si>
  <si>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</si>
  <si>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</si>
  <si>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</si>
  <si>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</si>
  <si>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</si>
  <si>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</si>
  <si>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</si>
  <si>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</si>
  <si>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</si>
  <si>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</si>
  <si>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</si>
  <si>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</si>
  <si>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</si>
  <si>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</si>
  <si>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</si>
  <si>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</si>
  <si>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</si>
  <si>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</si>
  <si>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</si>
  <si>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</si>
  <si>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</si>
  <si>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</si>
  <si>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</si>
  <si>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</si>
  <si>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</si>
  <si>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</si>
  <si>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</si>
  <si>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</si>
  <si>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</si>
  <si>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</si>
  <si>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</si>
  <si>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</si>
  <si>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</si>
  <si>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</si>
  <si>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</si>
  <si>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</si>
  <si>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</si>
  <si>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</si>
  <si>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</si>
  <si>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</si>
  <si>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</si>
  <si>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</si>
  <si>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</si>
  <si>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</si>
  <si>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</si>
  <si>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</si>
  <si>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</si>
  <si>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</si>
  <si>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</si>
  <si>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</si>
  <si>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</si>
  <si>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</si>
  <si>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</si>
  <si>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</si>
  <si>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</si>
  <si>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</si>
  <si>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</si>
  <si>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</si>
  <si>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</si>
  <si>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</si>
  <si>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</si>
  <si>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</si>
  <si>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</si>
  <si>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</si>
  <si>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</si>
  <si>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</si>
  <si>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</si>
  <si>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</si>
  <si>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</si>
  <si>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</si>
  <si>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</si>
  <si>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</si>
  <si>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</si>
  <si>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</si>
  <si>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</si>
  <si>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</si>
  <si>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</si>
  <si>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</si>
  <si>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</si>
  <si>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</si>
  <si>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</si>
  <si>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</si>
  <si>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</si>
  <si>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</si>
  <si>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</si>
  <si>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</si>
  <si>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</si>
  <si>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</si>
  <si>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</si>
  <si>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</si>
  <si>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</si>
  <si>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</si>
  <si>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</si>
  <si>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</si>
  <si>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</si>
  <si>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</si>
  <si>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</si>
  <si>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</si>
  <si>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</si>
  <si>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</si>
  <si>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</si>
  <si>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</si>
  <si>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</si>
  <si>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</si>
  <si>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</si>
  <si>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</si>
  <si>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</si>
  <si>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</si>
  <si>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</si>
  <si>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</si>
  <si>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</si>
  <si>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</si>
  <si>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</si>
  <si>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</si>
  <si>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</si>
  <si>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</si>
  <si>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</si>
  <si>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</si>
  <si>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</si>
  <si>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</si>
  <si>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</si>
  <si>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</si>
  <si>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</si>
  <si>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</si>
  <si>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</si>
  <si>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</si>
  <si>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</si>
  <si>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</si>
  <si>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</si>
  <si>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</si>
  <si>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</si>
  <si>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</si>
  <si>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</si>
  <si>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</si>
  <si>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</si>
  <si>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</si>
  <si>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</si>
  <si>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</si>
  <si>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</si>
  <si>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</si>
  <si>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</si>
  <si>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</si>
  <si>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</si>
  <si>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</si>
  <si>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</si>
  <si>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</si>
  <si>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</si>
  <si>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</si>
  <si>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</si>
  <si>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</si>
  <si>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</si>
  <si>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</si>
  <si>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</si>
  <si>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</si>
  <si>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</si>
  <si>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</si>
  <si>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</si>
  <si>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</si>
  <si>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</si>
  <si>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</si>
  <si>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</si>
  <si>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</si>
  <si>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</si>
  <si>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</si>
  <si>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</si>
  <si>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</si>
  <si>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</si>
  <si>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</si>
  <si>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</si>
  <si>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</si>
  <si>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</si>
  <si>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</si>
  <si>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</si>
  <si>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</si>
  <si>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</si>
  <si>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</si>
  <si>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</si>
  <si>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</si>
  <si>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</si>
  <si>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</si>
  <si>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</si>
  <si>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</si>
  <si>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</si>
  <si>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</si>
  <si>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</si>
  <si>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</si>
  <si>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</si>
  <si>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</si>
  <si>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</si>
  <si>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</si>
  <si>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</si>
  <si>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</si>
  <si>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</si>
  <si>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</si>
  <si>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</si>
  <si>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</si>
  <si>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</si>
  <si>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</si>
  <si>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</si>
  <si>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</si>
  <si>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</si>
  <si>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</si>
  <si>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</si>
  <si>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</si>
  <si>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</si>
  <si>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</si>
  <si>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</si>
  <si>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</si>
  <si>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</si>
  <si>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</si>
  <si>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</si>
  <si>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</si>
  <si>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</si>
  <si>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</si>
  <si>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</si>
  <si>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</si>
  <si>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</si>
  <si>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</si>
  <si>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</si>
  <si>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</si>
  <si>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</si>
  <si>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</si>
  <si>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</si>
  <si>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</si>
  <si>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</si>
  <si>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</si>
  <si>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</si>
  <si>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</si>
  <si>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</si>
  <si>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</si>
  <si>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</si>
  <si>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</si>
  <si>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</si>
  <si>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</si>
  <si>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</si>
  <si>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</si>
  <si>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</si>
  <si>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</si>
  <si>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</si>
  <si>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</si>
  <si>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</si>
  <si>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</si>
  <si>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</si>
  <si>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</si>
  <si>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</si>
  <si>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</si>
  <si>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</si>
  <si>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</si>
  <si>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</si>
  <si>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</si>
  <si>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</si>
  <si>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</si>
  <si>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</si>
  <si>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</si>
  <si>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</si>
  <si>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</si>
  <si>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</si>
  <si>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</si>
  <si>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</si>
  <si>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</si>
  <si>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</si>
  <si>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</si>
  <si>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</si>
  <si>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</si>
  <si>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</si>
  <si>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</si>
  <si>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</si>
  <si>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</si>
  <si>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</si>
  <si>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</si>
  <si>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</si>
  <si>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</si>
  <si>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</si>
  <si>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</si>
  <si>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</si>
  <si>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</si>
  <si>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</si>
  <si>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</si>
  <si>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</si>
  <si>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</si>
  <si>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</si>
  <si>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</si>
  <si>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</si>
  <si>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</si>
  <si>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</si>
  <si>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</si>
  <si>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</si>
  <si>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</si>
  <si>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</si>
  <si>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</si>
  <si>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</si>
  <si>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</si>
  <si>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</si>
  <si>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</si>
  <si>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</si>
  <si>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</si>
  <si>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</si>
  <si>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</si>
  <si>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</si>
  <si>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</si>
  <si>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</si>
  <si>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</si>
  <si>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</si>
  <si>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</si>
  <si>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</si>
  <si>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</si>
  <si>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</si>
  <si>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</si>
  <si>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</si>
  <si>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</si>
  <si>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</si>
  <si>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</si>
  <si>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</si>
  <si>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</si>
  <si>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</si>
  <si>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</si>
  <si>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</si>
  <si>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</si>
  <si>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</si>
  <si>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</si>
  <si>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</si>
  <si>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</si>
  <si>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</si>
  <si>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</si>
  <si>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</si>
  <si>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</si>
  <si>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</si>
  <si>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</si>
  <si>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</si>
  <si>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</si>
  <si>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</si>
  <si>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</si>
  <si>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</si>
  <si>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</si>
  <si>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</si>
  <si>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</si>
  <si>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</si>
  <si>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</si>
  <si>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</si>
  <si>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</si>
  <si>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</si>
  <si>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</si>
  <si>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</si>
  <si>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</si>
  <si>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</si>
  <si>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</si>
  <si>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</si>
  <si>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</si>
  <si>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</si>
  <si>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</si>
  <si>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</si>
  <si>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</si>
  <si>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</si>
  <si>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</si>
  <si>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</si>
  <si>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</si>
  <si>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</si>
  <si>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</si>
  <si>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</si>
  <si>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</si>
  <si>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</si>
  <si>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</si>
  <si>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</si>
  <si>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</si>
  <si>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</si>
  <si>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</si>
  <si>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</si>
  <si>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</si>
  <si>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</si>
  <si>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</si>
  <si>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</si>
  <si>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</si>
  <si>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</si>
  <si>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</si>
  <si>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</si>
  <si>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</si>
  <si>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</si>
  <si>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</si>
  <si>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</si>
  <si>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</si>
  <si>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</si>
  <si>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</si>
  <si>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</si>
  <si>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</si>
  <si>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</si>
  <si>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</si>
  <si>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</si>
  <si>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</si>
  <si>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</si>
  <si>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</si>
  <si>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</si>
  <si>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</si>
  <si>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</si>
  <si>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</si>
  <si>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</si>
  <si>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</si>
  <si>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</si>
  <si>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</si>
  <si>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</si>
  <si>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</si>
  <si>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</si>
  <si>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</si>
  <si>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</si>
  <si>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</si>
  <si>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</si>
  <si>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</si>
  <si>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</si>
  <si>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</si>
  <si>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</si>
  <si>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</si>
  <si>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</si>
  <si>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</si>
  <si>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</si>
  <si>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</si>
  <si>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</si>
  <si>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</si>
  <si>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</si>
  <si>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</si>
  <si>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</si>
  <si>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</si>
  <si>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</si>
  <si>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</si>
  <si>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</si>
  <si>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</si>
  <si>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</si>
  <si>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</si>
  <si>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</si>
  <si>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</si>
  <si>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</si>
  <si>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</si>
  <si>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</si>
  <si>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</si>
  <si>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</si>
  <si>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</si>
  <si>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</si>
  <si>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</si>
  <si>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</si>
  <si>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</si>
  <si>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</si>
  <si>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</si>
  <si>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</si>
  <si>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</si>
  <si>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</si>
  <si>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</si>
  <si>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</si>
  <si>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</si>
  <si>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</si>
  <si>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</si>
  <si>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</si>
  <si>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</si>
  <si>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</si>
  <si>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</si>
  <si>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</si>
  <si>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</si>
  <si>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</si>
  <si>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</si>
  <si>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</si>
  <si>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</si>
  <si>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</si>
  <si>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</si>
  <si>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</si>
  <si>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</si>
  <si>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</si>
  <si>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</si>
  <si>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</si>
  <si>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</si>
  <si>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</si>
  <si>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</si>
  <si>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</si>
  <si>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</si>
  <si>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</si>
  <si>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</si>
  <si>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</si>
  <si>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</si>
  <si>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</si>
  <si>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</si>
  <si>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</si>
  <si>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</si>
  <si>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</si>
  <si>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</si>
  <si>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</si>
  <si>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</si>
  <si>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</si>
  <si>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</si>
  <si>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</si>
  <si>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</si>
  <si>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</si>
  <si>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</si>
  <si>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</si>
  <si>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</si>
  <si>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</si>
  <si>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</si>
  <si>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</si>
  <si>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</si>
  <si>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</si>
  <si>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</si>
  <si>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</si>
  <si>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</si>
  <si>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</si>
  <si>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</si>
  <si>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</si>
  <si>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</si>
  <si>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</si>
  <si>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</si>
  <si>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</si>
  <si>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</si>
  <si>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</si>
  <si>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</si>
  <si>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</si>
  <si>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</si>
  <si>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</si>
  <si>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</si>
  <si>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</si>
  <si>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</si>
  <si>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</si>
  <si>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</si>
  <si>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</si>
  <si>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</si>
  <si>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</si>
  <si>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</si>
  <si>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</si>
  <si>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</si>
  <si>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</si>
  <si>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</si>
  <si>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</si>
  <si>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</si>
  <si>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</si>
  <si>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</si>
  <si>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</si>
  <si>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</si>
  <si>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</si>
  <si>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</si>
  <si>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</si>
  <si>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</si>
  <si>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</si>
  <si>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</si>
  <si>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</si>
  <si>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</si>
  <si>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</si>
  <si>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</si>
  <si>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</si>
  <si>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</si>
  <si>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</si>
  <si>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</si>
  <si>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</si>
  <si>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</si>
  <si>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</si>
  <si>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</si>
  <si>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</si>
  <si>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</si>
  <si>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</si>
  <si>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</si>
  <si>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</si>
  <si>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</si>
  <si>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</si>
  <si>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</si>
  <si>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</si>
  <si>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</si>
  <si>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</si>
  <si>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</si>
  <si>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</si>
  <si>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</si>
  <si>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</si>
  <si>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</si>
  <si>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</si>
  <si>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</si>
  <si>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</si>
  <si>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</si>
  <si>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</si>
  <si>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</si>
  <si>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</si>
  <si>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</si>
  <si>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</si>
  <si>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</si>
  <si>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</si>
  <si>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</si>
  <si>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</si>
  <si>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</si>
  <si>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</si>
  <si>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</si>
  <si>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</si>
  <si>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</si>
  <si>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</si>
  <si>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</si>
  <si>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</si>
  <si>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</si>
  <si>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</si>
  <si>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</si>
  <si>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</si>
  <si>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</si>
  <si>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</si>
  <si>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</si>
  <si>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</si>
  <si>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</si>
  <si>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</si>
  <si>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</si>
  <si>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</si>
  <si>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</si>
  <si>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</si>
  <si>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</si>
  <si>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</si>
  <si>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</si>
  <si>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</si>
  <si>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</si>
  <si>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</si>
  <si>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</si>
  <si>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</si>
  <si>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</si>
  <si>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</si>
  <si>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</si>
  <si>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</si>
  <si>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</si>
  <si>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</si>
  <si>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</si>
  <si>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</si>
  <si>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</si>
  <si>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</si>
  <si>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</si>
  <si>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</si>
  <si>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</si>
  <si>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</si>
  <si>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</si>
  <si>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</si>
  <si>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</si>
  <si>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</si>
  <si>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</si>
  <si>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</si>
  <si>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</si>
  <si>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</si>
  <si>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</si>
  <si>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</si>
  <si>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</si>
  <si>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</si>
  <si>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</si>
  <si>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</si>
  <si>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</si>
  <si>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</si>
  <si>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</si>
  <si>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</si>
  <si>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</si>
  <si>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</si>
  <si>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</si>
  <si>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</si>
  <si>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</si>
  <si>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</si>
  <si>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</si>
  <si>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</si>
  <si>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</si>
  <si>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</si>
  <si>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</si>
  <si>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</si>
  <si>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</si>
  <si>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</si>
  <si>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</si>
  <si>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</si>
  <si>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</si>
  <si>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</si>
  <si>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</si>
  <si>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</si>
  <si>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</si>
  <si>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</si>
  <si>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</si>
  <si>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</si>
  <si>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</si>
  <si>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</si>
  <si>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</si>
  <si>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</si>
  <si>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</si>
  <si>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</si>
  <si>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</si>
  <si>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</si>
  <si>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</si>
  <si>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</si>
  <si>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</si>
  <si>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</si>
  <si>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</si>
  <si>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</si>
  <si>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</si>
  <si>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</si>
  <si>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</si>
  <si>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</si>
  <si>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</si>
  <si>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</si>
  <si>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</si>
  <si>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</si>
  <si>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</si>
  <si>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</si>
  <si>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</si>
  <si>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</si>
  <si>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</si>
  <si>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</si>
  <si>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</si>
  <si>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</si>
  <si>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</si>
  <si>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</si>
  <si>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</si>
  <si>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</si>
  <si>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</si>
  <si>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</si>
  <si>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</si>
  <si>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</si>
  <si>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</si>
  <si>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</si>
  <si>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</si>
  <si>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</si>
  <si>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</si>
  <si>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</si>
  <si>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</si>
  <si>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</si>
  <si>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</si>
  <si>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</si>
  <si>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</si>
  <si>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</si>
  <si>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</si>
  <si>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</si>
  <si>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</si>
  <si>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</si>
  <si>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</si>
  <si>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</si>
  <si>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</si>
  <si>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</si>
  <si>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</si>
  <si>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</si>
  <si>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</si>
  <si>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</si>
  <si>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</si>
  <si>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</si>
  <si>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</si>
  <si>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</si>
  <si>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</si>
  <si>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</si>
  <si>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</si>
  <si>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</si>
  <si>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</si>
  <si>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</si>
  <si>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</si>
  <si>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</si>
  <si>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</si>
  <si>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</si>
  <si>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</si>
  <si>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</si>
  <si>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</si>
  <si>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</si>
  <si>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</si>
  <si>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</si>
  <si>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</si>
  <si>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</si>
  <si>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</si>
  <si>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</si>
  <si>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</si>
  <si>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</si>
  <si>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</si>
  <si>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</si>
  <si>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</si>
  <si>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</si>
  <si>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</si>
  <si>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</si>
  <si>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</si>
  <si>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</si>
  <si>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</si>
  <si>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</si>
  <si>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</si>
  <si>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</si>
  <si>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</si>
  <si>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</si>
  <si>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</si>
  <si>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</si>
  <si>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</si>
  <si>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</si>
  <si>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</si>
  <si>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</si>
  <si>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</si>
  <si>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</si>
  <si>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</si>
  <si>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</si>
  <si>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</si>
  <si>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</si>
  <si>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</si>
  <si>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</si>
  <si>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</si>
  <si>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</si>
  <si>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</si>
  <si>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</si>
  <si>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</si>
  <si>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</si>
  <si>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</si>
  <si>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</si>
  <si>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</si>
  <si>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</si>
  <si>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</si>
  <si>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</si>
  <si>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</si>
  <si>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</si>
  <si>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</si>
  <si>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</si>
  <si>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</si>
  <si>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</si>
  <si>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</si>
  <si>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</si>
  <si>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</si>
  <si>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</si>
  <si>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</si>
  <si>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</si>
  <si>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</si>
  <si>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</si>
  <si>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</si>
  <si>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</si>
  <si>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</si>
  <si>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</si>
  <si>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</si>
  <si>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</si>
  <si>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</si>
  <si>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</si>
  <si>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</si>
  <si>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</si>
  <si>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</si>
  <si>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</si>
  <si>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</si>
  <si>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</si>
  <si>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</si>
  <si>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</si>
  <si>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</si>
  <si>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</si>
  <si>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</si>
  <si>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</si>
  <si>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</si>
  <si>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</si>
  <si>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</si>
  <si>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</si>
  <si>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</si>
  <si>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</si>
  <si>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</si>
  <si>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</si>
  <si>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</si>
  <si>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</si>
  <si>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</si>
  <si>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</si>
  <si>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</si>
  <si>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</si>
  <si>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</si>
  <si>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</si>
  <si>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</si>
  <si>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</si>
  <si>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</si>
  <si>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</si>
  <si>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</si>
  <si>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</si>
  <si>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</si>
  <si>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</si>
  <si>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</si>
  <si>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</si>
  <si>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</si>
  <si>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</si>
  <si>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</si>
  <si>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</si>
  <si>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</si>
  <si>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</si>
  <si>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</si>
  <si>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</si>
  <si>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</si>
  <si>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</si>
  <si>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</si>
  <si>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</si>
  <si>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</si>
  <si>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</si>
  <si>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</si>
  <si>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</si>
  <si>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</si>
  <si>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</si>
  <si>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</si>
  <si>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</si>
  <si>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</si>
  <si>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</si>
  <si>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</si>
  <si>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</si>
  <si>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</si>
  <si>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</si>
  <si>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</si>
  <si>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</si>
  <si>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</si>
  <si>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</si>
  <si>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</si>
  <si>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</si>
  <si>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</si>
  <si>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</si>
  <si>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</si>
  <si>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</si>
  <si>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</si>
  <si>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</si>
  <si>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</si>
  <si>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</si>
  <si>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</si>
  <si>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</si>
  <si>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</si>
  <si>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</si>
  <si>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</si>
  <si>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</si>
  <si>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</si>
  <si>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</si>
  <si>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</si>
  <si>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</si>
  <si>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</si>
  <si>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</si>
  <si>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</si>
  <si>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</si>
  <si>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</si>
  <si>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</si>
  <si>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</si>
  <si>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</si>
  <si>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</si>
  <si>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</si>
  <si>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</si>
  <si>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</si>
  <si>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</si>
  <si>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</si>
  <si>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</si>
  <si>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</si>
  <si>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</si>
  <si>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</si>
  <si>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</si>
  <si>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</si>
  <si>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</si>
  <si>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</si>
  <si>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</si>
  <si>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</si>
  <si>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</si>
  <si>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</si>
  <si>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</si>
  <si>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</si>
  <si>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</si>
  <si>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</si>
  <si>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</si>
  <si>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</si>
  <si>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</si>
  <si>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</si>
  <si>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</si>
  <si>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</si>
  <si>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</si>
  <si>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</si>
  <si>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</si>
  <si>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</si>
  <si>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</si>
  <si>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</si>
  <si>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</si>
  <si>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</si>
  <si>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</si>
  <si>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</si>
  <si>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</si>
  <si>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</si>
  <si>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</si>
  <si>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</si>
  <si>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</si>
  <si>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</si>
  <si>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</si>
  <si>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</si>
  <si>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</si>
  <si>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</si>
  <si>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</si>
  <si>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</si>
  <si>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</si>
  <si>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</si>
  <si>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</si>
  <si>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</si>
  <si>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</si>
  <si>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</si>
  <si>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</si>
  <si>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</si>
  <si>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</si>
  <si>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</si>
  <si>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</si>
  <si>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</si>
  <si>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</si>
  <si>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</si>
  <si>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</si>
  <si>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</si>
  <si>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</si>
  <si>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</si>
  <si>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</si>
  <si>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</si>
  <si>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</si>
  <si>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</si>
  <si>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</si>
  <si>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</si>
  <si>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</si>
  <si>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</si>
  <si>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</si>
  <si>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</si>
  <si>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</si>
  <si>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</si>
  <si>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</si>
  <si>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</si>
  <si>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</si>
  <si>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</si>
  <si>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</si>
  <si>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</si>
  <si>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</si>
  <si>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</si>
  <si>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</si>
  <si>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</si>
  <si>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</si>
  <si>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</si>
  <si>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</si>
  <si>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</si>
  <si>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</si>
  <si>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</si>
  <si>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</si>
  <si>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</si>
  <si>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</si>
  <si>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</si>
  <si>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</si>
  <si>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</si>
  <si>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</si>
  <si>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</si>
  <si>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</si>
  <si>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</si>
  <si>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</si>
  <si>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</si>
  <si>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</si>
  <si>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</si>
  <si>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</si>
  <si>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</si>
  <si>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</si>
  <si>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</si>
  <si>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</si>
  <si>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</si>
  <si>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</si>
  <si>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</si>
  <si>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</si>
  <si>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</si>
  <si>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</si>
  <si>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</si>
  <si>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</si>
  <si>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</si>
  <si>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</si>
  <si>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</si>
  <si>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</si>
  <si>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</si>
  <si>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</si>
  <si>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</si>
  <si>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</si>
  <si>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</si>
  <si>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</si>
  <si>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</si>
  <si>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</si>
  <si>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</si>
  <si>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</si>
  <si>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</si>
  <si>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</si>
  <si>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</si>
  <si>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</si>
  <si>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</si>
  <si>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</si>
  <si>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</si>
  <si>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</si>
  <si>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</si>
  <si>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</si>
  <si>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</si>
  <si>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</si>
  <si>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</si>
  <si>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</si>
  <si>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</si>
  <si>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</si>
  <si>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</si>
  <si>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</si>
  <si>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</si>
  <si>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</si>
  <si>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</si>
  <si>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</si>
  <si>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</si>
  <si>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</si>
  <si>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</si>
  <si>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</si>
  <si>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</si>
  <si>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</si>
  <si>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</si>
  <si>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</si>
  <si>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</si>
  <si>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</si>
  <si>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</si>
  <si>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</si>
  <si>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</si>
  <si>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</si>
  <si>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</si>
  <si>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</si>
  <si>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</si>
  <si>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</si>
  <si>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</si>
  <si>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</si>
  <si>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</si>
  <si>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</si>
  <si>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</si>
  <si>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</si>
  <si>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</si>
  <si>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</si>
  <si>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</si>
  <si>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</si>
  <si>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</si>
  <si>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</si>
  <si>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</si>
  <si>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</si>
  <si>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</si>
  <si>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</si>
  <si>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</si>
  <si>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</si>
  <si>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</si>
  <si>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</si>
  <si>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</si>
  <si>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</si>
  <si>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</si>
  <si>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</si>
  <si>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</si>
  <si>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</si>
  <si>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</si>
  <si>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</si>
  <si>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</si>
  <si>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</si>
  <si>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</si>
  <si>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</si>
  <si>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</si>
  <si>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</si>
  <si>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</si>
  <si>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</si>
  <si>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</si>
  <si>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</si>
  <si>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</si>
  <si>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</si>
  <si>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</si>
  <si>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</si>
  <si>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</si>
  <si>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</si>
  <si>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</si>
  <si>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</si>
  <si>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</si>
  <si>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</si>
  <si>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</si>
  <si>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</si>
  <si>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</si>
  <si>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</si>
  <si>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</si>
  <si>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</si>
  <si>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</si>
  <si>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</si>
  <si>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</si>
  <si>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</si>
  <si>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</si>
  <si>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</si>
  <si>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</si>
  <si>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</si>
  <si>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</si>
  <si>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</si>
  <si>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</si>
  <si>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</si>
  <si>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</si>
  <si>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</si>
  <si>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</si>
  <si>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</si>
  <si>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</si>
  <si>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</si>
  <si>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</si>
  <si>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</si>
  <si>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</si>
  <si>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</si>
  <si>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</si>
  <si>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</si>
  <si>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</si>
  <si>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</si>
  <si>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</si>
  <si>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</si>
  <si>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</si>
  <si>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</si>
  <si>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</si>
  <si>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</si>
  <si>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</si>
  <si>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</si>
  <si>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</si>
  <si>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</si>
  <si>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</si>
  <si>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</si>
  <si>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</si>
  <si>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</si>
  <si>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</si>
  <si>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</si>
  <si>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</si>
  <si>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</si>
  <si>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</si>
  <si>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</si>
  <si>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</si>
  <si>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</si>
  <si>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</si>
  <si>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</si>
  <si>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</si>
  <si>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</si>
  <si>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</si>
  <si>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</si>
  <si>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</si>
  <si>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</si>
  <si>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</si>
  <si>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</si>
  <si>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</si>
  <si>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</si>
  <si>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</si>
  <si>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</si>
  <si>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</si>
  <si>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</si>
  <si>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</si>
  <si>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</si>
  <si>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</si>
  <si>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</si>
  <si>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</si>
  <si>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</si>
  <si>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</si>
  <si>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</si>
  <si>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</si>
  <si>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</si>
  <si>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</si>
  <si>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</si>
  <si>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</si>
  <si>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</si>
  <si>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</si>
  <si>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</si>
  <si>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</si>
  <si>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</si>
  <si>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</si>
  <si>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</si>
  <si>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</si>
  <si>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</si>
  <si>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</si>
  <si>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</si>
  <si>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</si>
  <si>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</si>
  <si>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</si>
  <si>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</si>
  <si>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</si>
  <si>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</si>
  <si>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</si>
  <si>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</si>
  <si>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</si>
  <si>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</si>
  <si>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</si>
  <si>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</si>
  <si>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</si>
  <si>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</si>
  <si>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</si>
  <si>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</si>
  <si>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</si>
  <si>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</si>
  <si>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</si>
  <si>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</si>
  <si>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</si>
  <si>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</si>
  <si>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</si>
  <si>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</si>
  <si>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</si>
  <si>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</si>
  <si>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</si>
  <si>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</si>
  <si>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</si>
  <si>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</si>
  <si>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</si>
  <si>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</si>
  <si>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</si>
  <si>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</si>
  <si>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</si>
  <si>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</si>
  <si>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</si>
  <si>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</si>
  <si>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</si>
  <si>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</si>
  <si>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</si>
  <si>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</si>
  <si>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</si>
  <si>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</si>
  <si>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</si>
  <si>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</si>
  <si>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</si>
  <si>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</si>
  <si>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</si>
  <si>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</si>
  <si>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</si>
  <si>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</si>
  <si>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</si>
  <si>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</si>
  <si>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</si>
  <si>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</si>
  <si>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</si>
  <si>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</si>
  <si>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</si>
  <si>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</si>
  <si>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</si>
  <si>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</si>
  <si>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</si>
  <si>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</si>
  <si>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</si>
  <si>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</si>
  <si>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</si>
  <si>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</si>
  <si>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</si>
  <si>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</si>
  <si>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</si>
  <si>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</si>
  <si>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</si>
  <si>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</si>
  <si>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</si>
  <si>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</si>
  <si>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</si>
  <si>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</si>
  <si>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</si>
  <si>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</si>
  <si>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</si>
  <si>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</si>
  <si>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</si>
  <si>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</si>
  <si>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</si>
  <si>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</si>
  <si>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</si>
  <si>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</si>
  <si>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</si>
  <si>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</si>
  <si>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</si>
  <si>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</si>
  <si>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</si>
  <si>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</si>
  <si>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</si>
  <si>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</si>
  <si>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</si>
  <si>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</si>
  <si>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</si>
  <si>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</si>
  <si>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</si>
  <si>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</si>
  <si>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</si>
  <si>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</si>
  <si>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</si>
  <si>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</si>
  <si>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</si>
  <si>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</si>
  <si>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</si>
  <si>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</si>
  <si>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</si>
  <si>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</si>
  <si>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</si>
  <si>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</si>
  <si>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</si>
  <si>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</si>
  <si>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</si>
  <si>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</si>
  <si>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</si>
  <si>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</si>
  <si>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</si>
  <si>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</si>
  <si>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</si>
  <si>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</si>
  <si>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</si>
  <si>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</si>
  <si>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</si>
  <si>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</si>
  <si>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</si>
  <si>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</si>
  <si>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</si>
  <si>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</si>
  <si>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</si>
  <si>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</si>
  <si>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</si>
  <si>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</si>
  <si>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</si>
  <si>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</si>
  <si>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</si>
  <si>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</si>
  <si>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</si>
  <si>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</si>
  <si>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</si>
  <si>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</si>
  <si>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</si>
  <si>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</si>
  <si>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</si>
  <si>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</si>
  <si>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</si>
  <si>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</si>
  <si>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</si>
  <si>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</si>
  <si>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</si>
  <si>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</si>
  <si>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</si>
  <si>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</si>
  <si>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</si>
  <si>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</si>
  <si>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</si>
  <si>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</si>
  <si>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</si>
  <si>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</si>
  <si>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</si>
  <si>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</si>
  <si>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</si>
  <si>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</si>
  <si>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</si>
  <si>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</si>
  <si>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</si>
  <si>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</si>
  <si>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</si>
  <si>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</si>
  <si>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</si>
  <si>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</si>
  <si>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</si>
  <si>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</si>
  <si>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</si>
  <si>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</si>
  <si>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</si>
  <si>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</si>
  <si>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</si>
  <si>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</si>
  <si>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</si>
  <si>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</si>
  <si>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</si>
  <si>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</si>
  <si>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</si>
  <si>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</si>
  <si>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</si>
  <si>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</si>
  <si>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</si>
  <si>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</si>
  <si>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</si>
  <si>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</si>
  <si>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</si>
  <si>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</si>
  <si>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</si>
  <si>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</si>
  <si>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</si>
  <si>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</si>
  <si>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</si>
  <si>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</si>
  <si>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</si>
  <si>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</si>
  <si>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</si>
  <si>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</si>
  <si>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</si>
  <si>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</si>
  <si>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</si>
  <si>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</si>
  <si>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</si>
  <si>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</si>
  <si>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</si>
  <si>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</si>
  <si>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</si>
  <si>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</si>
  <si>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</si>
  <si>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</si>
  <si>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</si>
  <si>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</si>
  <si>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</si>
  <si>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</si>
  <si>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</si>
  <si>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</si>
  <si>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</si>
  <si>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</si>
  <si>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</si>
  <si>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</si>
  <si>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</si>
  <si>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</si>
  <si>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</si>
  <si>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</si>
  <si>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</si>
  <si>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</si>
  <si>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</si>
  <si>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</si>
  <si>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</si>
  <si>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</si>
  <si>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</si>
  <si>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</si>
  <si>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</si>
  <si>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</si>
  <si>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</si>
  <si>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</si>
  <si>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</si>
  <si>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</si>
  <si>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</si>
  <si>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</si>
  <si>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</si>
  <si>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</si>
  <si>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</si>
  <si>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</si>
  <si>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</si>
  <si>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</si>
  <si>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</si>
  <si>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</si>
  <si>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</si>
  <si>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</si>
  <si>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</si>
  <si>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</si>
  <si>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</si>
  <si>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</si>
  <si>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</si>
  <si>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</si>
  <si>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</si>
  <si>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</si>
  <si>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</si>
  <si>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</si>
  <si>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</si>
  <si>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</si>
  <si>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</si>
  <si>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</si>
  <si>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</si>
  <si>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</si>
  <si>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</si>
  <si>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</si>
  <si>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</si>
  <si>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</si>
  <si>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</si>
  <si>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</si>
  <si>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</si>
  <si>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</si>
  <si>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</si>
  <si>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</si>
  <si>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</si>
  <si>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</si>
  <si>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</si>
  <si>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</si>
  <si>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</si>
  <si>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</si>
  <si>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</si>
  <si>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</si>
  <si>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</si>
  <si>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</si>
  <si>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</si>
  <si>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</si>
  <si>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</si>
  <si>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</si>
  <si>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</si>
  <si>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</si>
  <si>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</si>
  <si>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</si>
  <si>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</si>
  <si>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</si>
  <si>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</si>
  <si>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</si>
  <si>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</si>
  <si>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</si>
  <si>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</si>
  <si>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</si>
  <si>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</si>
  <si>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</si>
  <si>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</si>
  <si>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</si>
  <si>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</si>
  <si>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</si>
  <si>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</si>
  <si>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</si>
  <si>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</si>
  <si>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</si>
  <si>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</si>
  <si>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</si>
  <si>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</si>
  <si>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</si>
  <si>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</si>
  <si>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</si>
  <si>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</si>
  <si>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</si>
  <si>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</si>
  <si>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</si>
  <si>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</si>
  <si>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</si>
  <si>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</si>
  <si>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</si>
  <si>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</si>
  <si>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</si>
  <si>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</si>
  <si>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</si>
  <si>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</si>
  <si>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</si>
  <si>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</si>
  <si>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</si>
  <si>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</si>
  <si>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</si>
  <si>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</si>
  <si>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</si>
  <si>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</si>
  <si>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</si>
  <si>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</si>
  <si>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</si>
  <si>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</si>
  <si>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</si>
  <si>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</si>
  <si>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</si>
  <si>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</si>
  <si>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</si>
  <si>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</si>
  <si>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</si>
  <si>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</si>
  <si>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</si>
  <si>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</si>
  <si>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</si>
  <si>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</si>
  <si>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</si>
  <si>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</si>
  <si>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</si>
  <si>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</si>
  <si>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</si>
  <si>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</si>
  <si>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</si>
  <si>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</si>
  <si>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</si>
  <si>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</si>
  <si>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</si>
  <si>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</si>
  <si>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</si>
  <si>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</si>
  <si>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</si>
  <si>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</si>
  <si>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</si>
  <si>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</si>
  <si>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</si>
  <si>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</si>
  <si>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</si>
  <si>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</si>
  <si>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</si>
  <si>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</si>
  <si>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</si>
  <si>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</si>
  <si>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</si>
  <si>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</si>
  <si>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</si>
  <si>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</si>
  <si>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</si>
  <si>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</si>
  <si>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</si>
  <si>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</si>
  <si>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</si>
  <si>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</si>
  <si>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</si>
  <si>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</si>
  <si>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</si>
  <si>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</si>
  <si>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</si>
  <si>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</si>
  <si>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</si>
  <si>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</si>
  <si>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</si>
  <si>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</si>
  <si>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</si>
  <si>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</si>
  <si>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</si>
  <si>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</si>
  <si>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</si>
  <si>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</si>
  <si>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</si>
  <si>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</si>
  <si>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</si>
  <si>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</si>
  <si>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</si>
  <si>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</si>
  <si>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</si>
  <si>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</si>
  <si>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</si>
  <si>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</si>
  <si>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</si>
  <si>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</si>
  <si>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</si>
  <si>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</si>
  <si>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</si>
  <si>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</si>
  <si>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</si>
  <si>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</si>
  <si>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</si>
  <si>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</si>
  <si>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</si>
  <si>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</si>
  <si>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</si>
  <si>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</si>
  <si>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</si>
  <si>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</si>
  <si>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</si>
  <si>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</si>
  <si>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</si>
  <si>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</si>
  <si>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</si>
  <si>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</si>
  <si>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</si>
  <si>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</si>
  <si>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</si>
  <si>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</si>
  <si>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</si>
  <si>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</si>
  <si>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</si>
  <si>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</si>
  <si>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</si>
  <si>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</si>
  <si>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</si>
  <si>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</si>
  <si>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</si>
  <si>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</si>
  <si>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</si>
  <si>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</si>
  <si>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</si>
  <si>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</si>
  <si>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</si>
  <si>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</si>
  <si>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</si>
  <si>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</si>
  <si>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</si>
  <si>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</si>
  <si>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</si>
  <si>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</si>
  <si>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</si>
  <si>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</si>
  <si>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</si>
  <si>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</si>
  <si>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</si>
  <si>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</si>
  <si>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</si>
  <si>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</si>
  <si>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</si>
  <si>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</si>
  <si>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</si>
  <si>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</si>
  <si>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</si>
  <si>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</si>
  <si>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</si>
  <si>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</si>
  <si>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</si>
  <si>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</si>
  <si>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</si>
  <si>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</si>
  <si>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</si>
  <si>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</si>
  <si>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</si>
  <si>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</si>
  <si>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</si>
  <si>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</si>
  <si>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</si>
  <si>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</si>
  <si>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</si>
  <si>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</si>
  <si>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</si>
  <si>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</si>
  <si>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</si>
  <si>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</si>
  <si>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</si>
  <si>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</si>
  <si>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</si>
  <si>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</si>
  <si>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</si>
  <si>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</si>
  <si>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</si>
  <si>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</si>
  <si>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</si>
  <si>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</si>
  <si>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</si>
  <si>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</si>
  <si>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</si>
  <si>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</si>
  <si>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</si>
  <si>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</si>
  <si>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</si>
  <si>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</si>
  <si>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</si>
  <si>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</si>
  <si>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</si>
  <si>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</si>
  <si>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</si>
  <si>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</si>
  <si>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</si>
  <si>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</si>
  <si>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</si>
  <si>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</si>
  <si>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</si>
  <si>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</si>
  <si>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</si>
  <si>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</si>
  <si>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</si>
  <si>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</si>
  <si>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</si>
  <si>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</si>
  <si>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</si>
  <si>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</si>
  <si>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</si>
  <si>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</si>
  <si>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</si>
  <si>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</si>
  <si>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</si>
  <si>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</si>
  <si>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</si>
  <si>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</si>
  <si>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</si>
  <si>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</si>
  <si>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</si>
  <si>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</si>
  <si>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</si>
  <si>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</si>
  <si>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</si>
  <si>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</si>
  <si>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</si>
  <si>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</si>
  <si>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</si>
  <si>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</si>
  <si>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</si>
  <si>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</si>
  <si>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</si>
  <si>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</si>
  <si>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</si>
  <si>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</si>
  <si>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</si>
  <si>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</si>
  <si>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</si>
  <si>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</si>
  <si>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</si>
  <si>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</si>
  <si>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</si>
  <si>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</si>
  <si>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</si>
  <si>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</si>
  <si>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</si>
  <si>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</si>
  <si>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</si>
  <si>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</si>
  <si>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</si>
  <si>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</si>
  <si>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</si>
  <si>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</si>
  <si>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</si>
  <si>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</si>
  <si>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</si>
  <si>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</si>
  <si>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</si>
  <si>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</si>
  <si>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</si>
  <si>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</si>
  <si>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</si>
  <si>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</si>
  <si>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</si>
  <si>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</si>
  <si>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</si>
  <si>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</si>
  <si>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</si>
  <si>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</si>
  <si>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</si>
  <si>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</si>
  <si>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</si>
  <si>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</si>
  <si>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</si>
  <si>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</si>
  <si>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</si>
  <si>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</si>
  <si>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</si>
  <si>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</si>
  <si>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</si>
  <si>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</si>
  <si>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</si>
  <si>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</si>
  <si>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</si>
  <si>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</si>
  <si>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</si>
  <si>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</si>
  <si>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</si>
  <si>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</si>
  <si>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</si>
  <si>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</si>
  <si>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</si>
  <si>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</si>
  <si>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</si>
  <si>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</si>
  <si>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</si>
  <si>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</si>
  <si>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</si>
  <si>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</si>
  <si>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</si>
  <si>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</si>
  <si>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</si>
  <si>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</si>
  <si>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</si>
  <si>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</si>
  <si>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</si>
  <si>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</si>
  <si>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</si>
  <si>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</si>
  <si>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</si>
  <si>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</si>
  <si>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</si>
  <si>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</si>
  <si>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</si>
  <si>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</si>
  <si>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</si>
  <si>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</si>
  <si>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</si>
  <si>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</si>
  <si>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</si>
  <si>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</si>
  <si>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</si>
  <si>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</si>
  <si>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</si>
  <si>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</si>
  <si>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</si>
  <si>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</si>
  <si>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</si>
  <si>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</si>
  <si>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</si>
  <si>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</si>
  <si>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</si>
  <si>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</si>
  <si>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</si>
  <si>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</si>
  <si>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</si>
  <si>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</si>
  <si>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</si>
  <si>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</si>
  <si>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</si>
  <si>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</si>
  <si>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</si>
  <si>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</si>
  <si>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</si>
  <si>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</si>
  <si>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</si>
  <si>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</si>
  <si>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</si>
  <si>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</si>
  <si>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</si>
  <si>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</si>
  <si>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</si>
  <si>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</si>
  <si>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</si>
  <si>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</si>
  <si>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</si>
  <si>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</si>
  <si>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</si>
  <si>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</si>
  <si>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</si>
  <si>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</si>
  <si>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</si>
  <si>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</si>
  <si>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</si>
  <si>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</si>
  <si>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</si>
  <si>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</si>
  <si>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</si>
  <si>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</si>
  <si>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</si>
  <si>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</si>
  <si>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</si>
  <si>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</si>
  <si>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</si>
  <si>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</si>
  <si>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</si>
  <si>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</si>
  <si>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</si>
  <si>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</si>
  <si>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</si>
  <si>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</si>
  <si>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</si>
  <si>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</si>
  <si>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</si>
  <si>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</si>
  <si>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</si>
  <si>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</si>
  <si>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</si>
  <si>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</si>
  <si>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</si>
  <si>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</si>
  <si>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</si>
  <si>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</si>
  <si>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</si>
  <si>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</si>
  <si>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</si>
  <si>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</si>
  <si>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</si>
  <si>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</si>
  <si>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</si>
  <si>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</si>
  <si>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</si>
  <si>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</si>
  <si>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</si>
  <si>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</si>
  <si>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</si>
  <si>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</si>
  <si>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</si>
  <si>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</si>
  <si>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</si>
  <si>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</si>
  <si>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</si>
  <si>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</si>
  <si>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</si>
  <si>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</si>
  <si>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</si>
  <si>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</si>
  <si>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</si>
  <si>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</si>
  <si>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</si>
  <si>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</si>
  <si>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</si>
  <si>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</si>
  <si>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</si>
  <si>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</si>
  <si>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</si>
  <si>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</si>
  <si>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</si>
  <si>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</si>
  <si>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</si>
  <si>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</si>
  <si>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</si>
  <si>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</si>
  <si>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</si>
  <si>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</si>
  <si>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</si>
  <si>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</si>
  <si>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</si>
  <si>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</si>
  <si>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</si>
  <si>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</si>
  <si>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</si>
  <si>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</si>
  <si>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</si>
  <si>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</si>
  <si>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</si>
  <si>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</si>
  <si>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</si>
  <si>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</si>
  <si>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</si>
  <si>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</si>
  <si>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</si>
  <si>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</si>
  <si>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</si>
  <si>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</si>
  <si>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</si>
  <si>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</si>
  <si>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</si>
  <si>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</si>
  <si>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</si>
  <si>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</si>
  <si>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</si>
  <si>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</si>
  <si>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</si>
  <si>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</si>
  <si>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</si>
  <si>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</si>
  <si>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</si>
  <si>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</si>
  <si>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</si>
  <si>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</si>
  <si>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</si>
  <si>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</si>
  <si>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</si>
  <si>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</si>
  <si>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</si>
  <si>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</si>
  <si>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</si>
  <si>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</si>
  <si>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</si>
  <si>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</si>
  <si>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</si>
  <si>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</si>
  <si>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</si>
  <si>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</si>
  <si>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</si>
  <si>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</si>
  <si>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</si>
  <si>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</si>
  <si>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</si>
  <si>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</si>
  <si>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</si>
  <si>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</si>
  <si>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</si>
  <si>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</si>
  <si>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</si>
  <si>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</si>
  <si>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</si>
  <si>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</si>
  <si>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</si>
  <si>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</si>
  <si>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</si>
  <si>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</si>
  <si>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</si>
  <si>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</si>
  <si>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</si>
  <si>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</si>
  <si>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</si>
  <si>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</si>
  <si>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</si>
  <si>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</si>
  <si>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</si>
  <si>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</si>
  <si>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</si>
  <si>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</si>
  <si>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</si>
  <si>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</si>
  <si>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</si>
  <si>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</si>
  <si>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</si>
  <si>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</si>
  <si>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</si>
  <si>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</si>
  <si>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</si>
  <si>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</si>
  <si>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</si>
  <si>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</si>
  <si>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</si>
  <si>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</si>
  <si>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</si>
  <si>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</si>
  <si>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</si>
  <si>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</si>
  <si>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</si>
  <si>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</si>
  <si>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</si>
  <si>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</si>
  <si>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</si>
  <si>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</si>
  <si>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</si>
  <si>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</si>
  <si>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</si>
  <si>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</si>
  <si>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</si>
  <si>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</si>
  <si>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</si>
  <si>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</si>
  <si>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</si>
  <si>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</si>
  <si>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</si>
  <si>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</si>
  <si>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</si>
  <si>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</si>
  <si>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</si>
  <si>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</si>
  <si>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</si>
  <si>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</si>
  <si>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</si>
  <si>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</si>
  <si>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</si>
  <si>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</si>
  <si>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</si>
  <si>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</si>
  <si>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</si>
  <si>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</si>
  <si>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</si>
  <si>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</si>
  <si>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</si>
  <si>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</si>
  <si>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</si>
  <si>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</si>
  <si>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</si>
  <si>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</si>
  <si>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</si>
  <si>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</si>
  <si>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</si>
  <si>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</si>
  <si>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</si>
  <si>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</si>
  <si>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</si>
  <si>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</si>
  <si>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</si>
  <si>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</si>
  <si>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</si>
  <si>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</si>
  <si>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</si>
  <si>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</si>
  <si>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</si>
  <si>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</si>
  <si>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</si>
  <si>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</si>
  <si>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</si>
  <si>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</si>
  <si>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</si>
  <si>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</si>
  <si>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</si>
  <si>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</si>
  <si>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</si>
  <si>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</si>
  <si>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</si>
  <si>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</si>
  <si>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</si>
  <si>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</si>
  <si>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</si>
  <si>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</si>
  <si>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</si>
  <si>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</si>
  <si>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</si>
  <si>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</si>
  <si>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</si>
  <si>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</si>
  <si>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</si>
  <si>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</si>
  <si>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</si>
  <si>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</si>
  <si>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</si>
  <si>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</si>
  <si>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</si>
  <si>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</si>
  <si>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</si>
  <si>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</si>
  <si>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</si>
  <si>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</si>
  <si>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</si>
  <si>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</si>
  <si>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</si>
  <si>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</si>
  <si>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</si>
  <si>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</si>
  <si>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</si>
  <si>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</si>
  <si>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</si>
  <si>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</si>
  <si>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</si>
  <si>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</si>
  <si>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</si>
  <si>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</si>
  <si>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</si>
  <si>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</si>
  <si>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</si>
  <si>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</si>
  <si>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</si>
  <si>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</si>
  <si>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</si>
  <si>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</si>
  <si>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</si>
  <si>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</si>
  <si>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</si>
  <si>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</si>
  <si>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</si>
  <si>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</si>
  <si>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</si>
  <si>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</si>
  <si>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</si>
  <si>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</si>
  <si>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</si>
  <si>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</si>
  <si>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</si>
  <si>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</si>
  <si>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</si>
  <si>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</si>
  <si>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</si>
  <si>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</si>
  <si>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</si>
  <si>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</si>
  <si>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</si>
  <si>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</si>
  <si>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</si>
  <si>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</si>
  <si>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</si>
  <si>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</si>
  <si>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</si>
  <si>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</si>
  <si>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</si>
  <si>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</si>
  <si>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</si>
  <si>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</si>
  <si>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</si>
  <si>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</si>
  <si>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</si>
  <si>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</si>
  <si>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</si>
  <si>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</si>
  <si>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</si>
  <si>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</si>
  <si>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</si>
  <si>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</si>
  <si>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</si>
  <si>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</si>
  <si>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</si>
  <si>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</si>
  <si>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</si>
  <si>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</si>
  <si>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</si>
  <si>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</si>
  <si>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</si>
  <si>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</si>
  <si>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</si>
  <si>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</si>
  <si>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</si>
  <si>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</si>
  <si>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</si>
  <si>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</si>
  <si>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</si>
  <si>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</si>
  <si>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</si>
  <si>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</si>
  <si>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</si>
  <si>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</si>
  <si>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</si>
  <si>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</si>
  <si>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</si>
  <si>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</si>
  <si>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</si>
  <si>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</si>
  <si>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</si>
  <si>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</si>
  <si>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</si>
  <si>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</si>
  <si>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</si>
  <si>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</si>
  <si>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</si>
  <si>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</si>
  <si>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</si>
  <si>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</si>
  <si>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</si>
  <si>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</si>
  <si>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</si>
  <si>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</si>
  <si>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</si>
  <si>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</si>
  <si>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</si>
  <si>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</si>
  <si>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</si>
  <si>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</si>
  <si>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</si>
  <si>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</si>
  <si>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</si>
  <si>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</si>
  <si>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</si>
  <si>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</si>
  <si>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</si>
  <si>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</si>
  <si>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</si>
  <si>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</si>
  <si>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</si>
  <si>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</si>
  <si>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</si>
  <si>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</si>
  <si>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</si>
  <si>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</si>
  <si>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</si>
  <si>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</si>
  <si>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</si>
  <si>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</si>
  <si>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</si>
  <si>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</si>
  <si>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</si>
  <si>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</si>
  <si>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</si>
  <si>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</si>
  <si>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</si>
  <si>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</si>
  <si>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</si>
  <si>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</si>
  <si>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</si>
  <si>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</si>
  <si>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</si>
  <si>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</si>
  <si>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</si>
  <si>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</si>
  <si>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</si>
  <si>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</si>
  <si>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</si>
  <si>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</si>
  <si>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</si>
  <si>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</si>
  <si>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</si>
  <si>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</si>
  <si>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</si>
  <si>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</si>
  <si>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</si>
  <si>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</si>
  <si>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</si>
  <si>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</si>
  <si>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</si>
  <si>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</si>
  <si>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</si>
  <si>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</si>
  <si>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</si>
  <si>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</si>
  <si>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</si>
  <si>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</si>
  <si>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</si>
  <si>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</si>
  <si>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</si>
  <si>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</si>
  <si>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</si>
  <si>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</si>
  <si>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</si>
  <si>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</si>
  <si>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</si>
  <si>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</si>
  <si>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</si>
  <si>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</si>
  <si>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</si>
  <si>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</si>
  <si>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</si>
  <si>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</si>
  <si>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</si>
  <si>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</si>
  <si>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</si>
  <si>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</si>
  <si>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</si>
  <si>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</si>
  <si>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</si>
  <si>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</si>
  <si>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</si>
  <si>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</si>
  <si>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</si>
  <si>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</si>
  <si>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</si>
  <si>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</si>
  <si>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</si>
  <si>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</si>
  <si>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</si>
  <si>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</si>
  <si>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</si>
  <si>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</si>
  <si>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</si>
  <si>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</si>
  <si>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</si>
  <si>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</si>
  <si>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</si>
  <si>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</si>
  <si>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</si>
  <si>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</si>
  <si>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</si>
  <si>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</si>
  <si>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</si>
  <si>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</si>
  <si>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</si>
  <si>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</si>
  <si>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</si>
  <si>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</si>
  <si>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</si>
  <si>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</si>
  <si>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</si>
  <si>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</si>
  <si>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</si>
  <si>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</si>
  <si>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</si>
  <si>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</si>
  <si>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</si>
  <si>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</si>
  <si>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</si>
  <si>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</si>
  <si>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</si>
  <si>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</si>
  <si>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</si>
  <si>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</si>
  <si>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</si>
  <si>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</si>
  <si>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</si>
  <si>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</si>
  <si>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</si>
  <si>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</si>
  <si>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</si>
  <si>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</si>
  <si>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</si>
  <si>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</si>
  <si>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</si>
  <si>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</si>
  <si>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</si>
  <si>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</si>
  <si>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</si>
  <si>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</si>
  <si>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</si>
  <si>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</si>
  <si>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</si>
  <si>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</si>
  <si>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</si>
  <si>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</si>
  <si>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</si>
  <si>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</si>
  <si>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</si>
  <si>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</si>
  <si>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</si>
  <si>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</si>
  <si>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</si>
  <si>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</si>
  <si>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</si>
  <si>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</si>
  <si>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</si>
  <si>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</si>
  <si>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</si>
  <si>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</si>
  <si>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</si>
  <si>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</si>
  <si>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</si>
  <si>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</si>
  <si>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</si>
  <si>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</si>
  <si>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</si>
  <si>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</si>
  <si>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</si>
  <si>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</si>
  <si>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</si>
  <si>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</si>
  <si>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</si>
  <si>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</si>
  <si>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</si>
  <si>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</si>
  <si>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</si>
  <si>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</si>
  <si>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</si>
  <si>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</si>
  <si>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</si>
  <si>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</si>
  <si>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</si>
  <si>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</si>
  <si>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</si>
  <si>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</si>
  <si>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</si>
  <si>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</si>
  <si>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</si>
  <si>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</si>
  <si>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</si>
  <si>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</si>
  <si>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</si>
  <si>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</si>
  <si>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</si>
  <si>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</si>
  <si>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</si>
  <si>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</si>
  <si>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</si>
  <si>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</si>
  <si>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</si>
  <si>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</si>
  <si>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</si>
  <si>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</si>
  <si>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</si>
  <si>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</si>
  <si>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</si>
  <si>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</si>
  <si>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</si>
  <si>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</si>
  <si>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</si>
  <si>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</si>
  <si>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</si>
  <si>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</si>
  <si>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</si>
  <si>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</si>
  <si>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</si>
  <si>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</si>
  <si>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</si>
  <si>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</si>
  <si>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</si>
  <si>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</si>
  <si>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</si>
  <si>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</si>
  <si>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</si>
  <si>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</si>
  <si>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</si>
  <si>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</si>
  <si>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</si>
  <si>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</si>
  <si>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</si>
  <si>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</si>
  <si>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</si>
  <si>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</si>
  <si>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</si>
  <si>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</si>
  <si>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</si>
  <si>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</si>
  <si>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</si>
  <si>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</si>
  <si>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</si>
  <si>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</si>
  <si>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</si>
  <si>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</si>
  <si>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</si>
  <si>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</si>
  <si>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</si>
  <si>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</si>
  <si>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</si>
  <si>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</si>
  <si>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</si>
  <si>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</si>
  <si>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</si>
  <si>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</si>
  <si>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</si>
  <si>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</si>
  <si>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</si>
  <si>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</si>
  <si>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</si>
  <si>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</si>
  <si>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</si>
  <si>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</si>
  <si>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</si>
  <si>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</si>
  <si>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</si>
  <si>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</si>
  <si>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</si>
  <si>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</si>
  <si>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</si>
  <si>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</si>
  <si>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</si>
  <si>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</si>
  <si>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</si>
  <si>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</si>
  <si>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</si>
  <si>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</si>
  <si>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</si>
  <si>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</si>
  <si>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</si>
  <si>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</si>
  <si>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</si>
  <si>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</si>
  <si>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</si>
  <si>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</si>
  <si>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</si>
  <si>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</si>
  <si>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</si>
  <si>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</si>
  <si>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</si>
  <si>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</si>
  <si>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</si>
  <si>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</si>
  <si>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</si>
  <si>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</si>
  <si>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</si>
  <si>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</si>
  <si>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</si>
  <si>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</si>
  <si>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</si>
  <si>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</si>
  <si>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</si>
  <si>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</si>
  <si>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</si>
  <si>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</si>
  <si>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</si>
  <si>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</si>
  <si>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</si>
  <si>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</si>
  <si>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</si>
  <si>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</si>
  <si>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</si>
  <si>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</si>
  <si>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</si>
  <si>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</si>
  <si>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</si>
  <si>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</si>
  <si>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</si>
  <si>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</si>
  <si>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</si>
  <si>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</si>
  <si>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</si>
  <si>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</si>
  <si>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</si>
  <si>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</si>
  <si>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</si>
  <si>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</si>
  <si>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</si>
  <si>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</si>
  <si>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</si>
  <si>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</si>
  <si>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</si>
  <si>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</si>
  <si>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</si>
  <si>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</si>
  <si>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</si>
  <si>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</si>
  <si>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</si>
  <si>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</si>
  <si>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</si>
  <si>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</si>
  <si>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</si>
  <si>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</si>
  <si>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</si>
  <si>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</si>
  <si>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</si>
  <si>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</si>
  <si>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</si>
  <si>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</si>
  <si>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</si>
  <si>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</si>
  <si>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</si>
  <si>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</si>
  <si>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</si>
  <si>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</si>
  <si>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</si>
  <si>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</si>
  <si>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</si>
  <si>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</si>
  <si>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</si>
  <si>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</si>
  <si>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</si>
  <si>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</si>
  <si>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</si>
  <si>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</si>
  <si>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</si>
  <si>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</si>
  <si>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</si>
  <si>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</si>
  <si>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</si>
  <si>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</si>
  <si>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</si>
  <si>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</si>
  <si>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</si>
  <si>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</si>
  <si>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</si>
  <si>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</si>
  <si>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</si>
  <si>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</si>
  <si>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</si>
  <si>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</si>
  <si>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</si>
  <si>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</si>
  <si>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</si>
  <si>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</si>
  <si>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</si>
  <si>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</si>
  <si>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</si>
  <si>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</si>
  <si>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</si>
  <si>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</si>
  <si>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</si>
  <si>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</si>
  <si>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</si>
  <si>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</si>
  <si>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</si>
  <si>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</si>
  <si>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</si>
  <si>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</si>
  <si>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</si>
  <si>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</si>
  <si>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</si>
  <si>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</si>
  <si>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</si>
  <si>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</si>
  <si>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</si>
  <si>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</si>
  <si>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</si>
  <si>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</si>
  <si>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</si>
  <si>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</si>
  <si>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</si>
  <si>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</si>
  <si>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</si>
  <si>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</si>
  <si>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</si>
  <si>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</si>
  <si>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</si>
  <si>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</si>
  <si>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</si>
  <si>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</si>
  <si>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</si>
  <si>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</si>
  <si>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</si>
  <si>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</si>
  <si>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</si>
  <si>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</si>
  <si>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</si>
  <si>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</si>
  <si>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</si>
  <si>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</si>
  <si>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</si>
  <si>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</si>
  <si>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</si>
  <si>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</si>
  <si>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</si>
  <si>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</si>
  <si>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</si>
  <si>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</si>
  <si>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</si>
  <si>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</si>
  <si>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</si>
  <si>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</si>
  <si>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</si>
  <si>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</si>
  <si>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</si>
  <si>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</si>
  <si>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</si>
  <si>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</si>
  <si>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</si>
  <si>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</si>
  <si>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</si>
  <si>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</si>
  <si>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</si>
  <si>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</si>
  <si>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</si>
  <si>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</si>
  <si>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</si>
  <si>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</si>
  <si>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</si>
  <si>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</si>
  <si>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</si>
  <si>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</si>
  <si>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</si>
  <si>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</si>
  <si>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</si>
  <si>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</si>
  <si>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</si>
  <si>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</si>
  <si>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</si>
  <si>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</si>
  <si>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</si>
  <si>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</si>
  <si>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</si>
  <si>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</si>
  <si>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</si>
  <si>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</si>
  <si>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</si>
  <si>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</si>
  <si>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</si>
  <si>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</si>
  <si>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</si>
  <si>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</si>
  <si>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</si>
  <si>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</si>
  <si>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</si>
  <si>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</si>
  <si>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</si>
  <si>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</si>
  <si>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</si>
  <si>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</si>
  <si>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</si>
  <si>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</si>
  <si>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</si>
  <si>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</si>
  <si>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</si>
  <si>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</si>
  <si>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</si>
  <si>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</si>
  <si>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</si>
  <si>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</si>
  <si>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</si>
  <si>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</si>
  <si>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</si>
  <si>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</si>
  <si>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</si>
  <si>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</si>
  <si>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</si>
  <si>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</si>
  <si>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</si>
  <si>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</si>
  <si>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</si>
  <si>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</si>
  <si>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</si>
  <si>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</si>
  <si>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</si>
  <si>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</si>
  <si>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</si>
  <si>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</si>
  <si>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</si>
  <si>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</si>
  <si>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</si>
  <si>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</si>
  <si>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</si>
  <si>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</si>
  <si>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</si>
  <si>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</si>
  <si>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</si>
  <si>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</si>
  <si>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</si>
  <si>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</si>
  <si>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</si>
  <si>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</si>
  <si>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</si>
  <si>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</si>
  <si>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</si>
  <si>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</si>
  <si>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</si>
  <si>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</si>
  <si>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</si>
  <si>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</si>
  <si>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</si>
  <si>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</si>
  <si>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</si>
  <si>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</si>
  <si>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</si>
  <si>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</si>
  <si>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</si>
  <si>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</si>
  <si>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</si>
  <si>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</si>
  <si>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</si>
  <si>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</si>
  <si>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</si>
  <si>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</si>
  <si>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</si>
  <si>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</si>
  <si>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</si>
  <si>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</si>
  <si>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</si>
  <si>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</si>
  <si>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</si>
  <si>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</si>
  <si>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</si>
  <si>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</si>
  <si>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</si>
  <si>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</si>
  <si>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</si>
  <si>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</si>
  <si>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</si>
  <si>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</si>
  <si>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</si>
  <si>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</si>
  <si>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</si>
  <si>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</si>
  <si>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</si>
  <si>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</si>
  <si>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</si>
  <si>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</si>
  <si>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</si>
  <si>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</si>
  <si>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</si>
  <si>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</si>
  <si>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</si>
  <si>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</si>
  <si>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</si>
  <si>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</si>
  <si>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</si>
  <si>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</si>
  <si>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</si>
  <si>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</si>
  <si>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</si>
  <si>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</si>
  <si>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</si>
  <si>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</si>
  <si>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</si>
  <si>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</si>
  <si>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</si>
  <si>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</si>
  <si>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</si>
  <si>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</si>
  <si>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</si>
  <si>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</si>
  <si>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</si>
  <si>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</si>
  <si>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</si>
  <si>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</si>
  <si>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</si>
  <si>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</si>
  <si>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</si>
  <si>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</si>
  <si>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</si>
  <si>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</si>
  <si>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</si>
  <si>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</si>
  <si>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</si>
  <si>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</si>
  <si>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</si>
  <si>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</si>
  <si>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</si>
  <si>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</si>
  <si>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</si>
  <si>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</si>
  <si>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</si>
  <si>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</si>
  <si>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</si>
  <si>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</si>
  <si>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</si>
  <si>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</si>
  <si>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</si>
  <si>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</si>
  <si>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</si>
  <si>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</si>
  <si>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</si>
  <si>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</si>
  <si>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</si>
  <si>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</si>
  <si>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</si>
  <si>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</si>
  <si>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</si>
  <si>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</si>
  <si>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</si>
  <si>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</si>
  <si>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</si>
  <si>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</si>
  <si>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</si>
  <si>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</si>
  <si>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</si>
  <si>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</si>
  <si>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</si>
  <si>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</si>
  <si>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</si>
  <si>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</si>
  <si>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</si>
  <si>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</si>
  <si>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</si>
  <si>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</si>
  <si>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</si>
  <si>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</si>
  <si>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</si>
  <si>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</si>
  <si>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</si>
  <si>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</si>
  <si>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</si>
  <si>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</si>
  <si>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</si>
  <si>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</si>
  <si>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</si>
  <si>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</si>
  <si>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</si>
  <si>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</si>
  <si>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</si>
  <si>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</si>
  <si>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</si>
  <si>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</si>
  <si>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</si>
  <si>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</si>
  <si>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</si>
  <si>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</si>
  <si>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</si>
  <si>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</si>
  <si>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</si>
  <si>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</si>
  <si>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</si>
  <si>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</si>
  <si>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</si>
  <si>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</si>
  <si>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</si>
  <si>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</si>
  <si>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</si>
  <si>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</si>
  <si>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</si>
  <si>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</si>
  <si>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</si>
  <si>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</si>
  <si>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</si>
  <si>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</si>
  <si>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</si>
  <si>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</si>
  <si>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</si>
  <si>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</si>
  <si>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</si>
  <si>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</si>
  <si>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</si>
  <si>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</si>
  <si>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</si>
  <si>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</si>
  <si>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</si>
  <si>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</si>
  <si>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</si>
  <si>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</si>
  <si>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</si>
  <si>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</si>
  <si>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</si>
  <si>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</si>
  <si>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</si>
  <si>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</si>
  <si>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</si>
  <si>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</si>
  <si>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</si>
  <si>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</si>
  <si>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</si>
  <si>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</si>
  <si>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</si>
  <si>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</si>
  <si>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</si>
  <si>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</si>
  <si>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</si>
  <si>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</si>
  <si>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</si>
  <si>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</si>
  <si>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</si>
  <si>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</si>
  <si>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</si>
  <si>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</si>
  <si>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</si>
  <si>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</si>
  <si>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</si>
  <si>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</si>
  <si>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</si>
  <si>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</si>
  <si>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</si>
  <si>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</si>
  <si>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</si>
  <si>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</si>
  <si>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</si>
  <si>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</si>
  <si>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</si>
  <si>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</si>
  <si>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</si>
  <si>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</si>
  <si>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</si>
  <si>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</si>
  <si>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</si>
  <si>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</si>
  <si>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</si>
  <si>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</si>
  <si>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</si>
  <si>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</si>
  <si>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</si>
  <si>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</si>
  <si>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</si>
  <si>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</si>
  <si>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</si>
  <si>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</si>
  <si>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</si>
  <si>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</si>
  <si>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</si>
  <si>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</si>
  <si>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</si>
  <si>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</si>
  <si>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</si>
  <si>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</si>
  <si>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</si>
  <si>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</si>
  <si>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</si>
  <si>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</si>
  <si>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</si>
  <si>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</si>
  <si>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</si>
  <si>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</si>
  <si>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</si>
  <si>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</si>
  <si>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</si>
  <si>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</si>
  <si>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</si>
  <si>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</si>
  <si>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</si>
  <si>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</si>
  <si>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</si>
  <si>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</si>
  <si>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</si>
  <si>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</si>
  <si>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</si>
  <si>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</si>
  <si>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</si>
  <si>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</si>
  <si>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</si>
  <si>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</si>
  <si>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</si>
  <si>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</si>
  <si>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</si>
  <si>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</si>
  <si>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</si>
  <si>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</si>
  <si>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</si>
  <si>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</si>
  <si>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</si>
  <si>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</si>
  <si>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</si>
  <si>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</si>
  <si>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</si>
  <si>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</si>
  <si>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</si>
  <si>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</si>
  <si>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</si>
  <si>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</si>
  <si>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</si>
  <si>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</si>
  <si>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</si>
  <si>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</si>
  <si>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</si>
  <si>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</si>
  <si>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</si>
  <si>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</si>
  <si>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</si>
  <si>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</si>
  <si>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</si>
  <si>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</si>
  <si>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</si>
  <si>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</si>
  <si>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</si>
  <si>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</si>
  <si>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</si>
  <si>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</si>
  <si>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</si>
  <si>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</si>
  <si>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</si>
  <si>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</si>
  <si>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</si>
  <si>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</si>
  <si>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</si>
  <si>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</si>
  <si>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</si>
  <si>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</si>
  <si>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</si>
  <si>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</si>
  <si>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</si>
  <si>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</si>
  <si>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</si>
  <si>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</si>
  <si>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</si>
  <si>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</si>
  <si>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</si>
  <si>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</si>
  <si>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</si>
  <si>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</si>
  <si>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</si>
  <si>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</si>
  <si>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</si>
  <si>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</si>
  <si>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</si>
  <si>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</si>
  <si>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</si>
  <si>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</si>
  <si>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</si>
  <si>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</si>
  <si>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</si>
  <si>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</si>
  <si>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</si>
  <si>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</si>
  <si>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</si>
  <si>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</si>
  <si>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</si>
  <si>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</si>
  <si>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</si>
  <si>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</si>
  <si>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</si>
  <si>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</si>
  <si>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</si>
  <si>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</si>
  <si>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</si>
  <si>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</si>
  <si>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</si>
  <si>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</si>
  <si>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</si>
  <si>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</si>
  <si>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</si>
  <si>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</si>
  <si>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</si>
  <si>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</si>
  <si>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</si>
  <si>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</si>
  <si>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</si>
  <si>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</si>
  <si>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</si>
  <si>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</si>
  <si>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</si>
  <si>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</si>
  <si>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</si>
  <si>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</si>
  <si>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</si>
  <si>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</si>
  <si>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</si>
  <si>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</si>
  <si>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</si>
  <si>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</si>
  <si>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</si>
  <si>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</si>
  <si>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</si>
  <si>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</si>
  <si>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</si>
  <si>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</si>
  <si>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</si>
  <si>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</si>
  <si>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</si>
  <si>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</si>
  <si>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</si>
  <si>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</si>
  <si>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</si>
  <si>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</si>
  <si>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</si>
  <si>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</si>
  <si>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</si>
  <si>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</si>
  <si>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</si>
  <si>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</si>
  <si>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</si>
  <si>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</si>
  <si>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</si>
  <si>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</si>
  <si>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</si>
  <si>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</si>
  <si>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</si>
  <si>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</si>
  <si>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</si>
  <si>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</si>
  <si>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</si>
  <si>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</si>
  <si>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</si>
  <si>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</si>
  <si>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</si>
  <si>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</si>
  <si>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</si>
  <si>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</si>
  <si>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</si>
  <si>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</si>
  <si>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</si>
  <si>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</si>
  <si>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</si>
  <si>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</si>
  <si>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</si>
  <si>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</si>
  <si>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</si>
  <si>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</si>
  <si>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</si>
  <si>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</si>
  <si>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</si>
  <si>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</si>
  <si>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</si>
  <si>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</si>
  <si>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</si>
  <si>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</si>
  <si>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</si>
  <si>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</si>
  <si>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</si>
  <si>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</si>
  <si>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</si>
  <si>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</si>
  <si>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</si>
  <si>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</si>
  <si>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</si>
  <si>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</si>
  <si>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</si>
  <si>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</si>
  <si>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</si>
  <si>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</si>
  <si>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</si>
  <si>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</si>
  <si>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</si>
  <si>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</si>
  <si>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</si>
  <si>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</si>
  <si>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</si>
  <si>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</si>
  <si>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</si>
  <si>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</si>
  <si>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</si>
  <si>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</si>
  <si>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</si>
  <si>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</si>
  <si>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</si>
  <si>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</si>
  <si>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</si>
  <si>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</si>
  <si>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</si>
  <si>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</si>
  <si>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</si>
  <si>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</si>
  <si>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</si>
  <si>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</si>
  <si>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</si>
  <si>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</si>
  <si>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</si>
  <si>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</si>
  <si>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</si>
  <si>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</si>
  <si>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</si>
  <si>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</si>
  <si>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</si>
  <si>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</si>
  <si>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</si>
  <si>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</si>
  <si>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</si>
  <si>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</si>
  <si>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</si>
  <si>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</si>
  <si>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</si>
  <si>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</si>
  <si>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</si>
  <si>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</si>
  <si>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</si>
  <si>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</si>
  <si>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</si>
  <si>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</si>
  <si>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</si>
  <si>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</si>
  <si>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</si>
  <si>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</si>
  <si>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</si>
  <si>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</si>
  <si>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</si>
  <si>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</si>
  <si>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</si>
  <si>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</si>
  <si>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</si>
  <si>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</si>
  <si>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</si>
  <si>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</si>
  <si>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</si>
  <si>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</si>
  <si>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</si>
  <si>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</si>
  <si>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</si>
  <si>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</si>
  <si>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</si>
  <si>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</si>
  <si>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</si>
  <si>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</si>
  <si>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</si>
  <si>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</si>
  <si>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</si>
  <si>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</si>
  <si>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</si>
  <si>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</si>
  <si>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</si>
  <si>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</si>
  <si>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</si>
  <si>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</si>
  <si>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</si>
  <si>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</si>
  <si>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</si>
  <si>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</si>
  <si>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</si>
  <si>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</si>
  <si>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</si>
  <si>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</si>
  <si>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</si>
  <si>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</si>
  <si>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</si>
  <si>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</si>
  <si>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</si>
  <si>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</si>
  <si>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</si>
  <si>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</si>
  <si>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</si>
  <si>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</si>
  <si>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</si>
  <si>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</si>
  <si>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</si>
  <si>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</si>
  <si>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</si>
  <si>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</si>
  <si>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</si>
  <si>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</si>
  <si>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</si>
  <si>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</si>
  <si>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</si>
  <si>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</si>
  <si>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</si>
  <si>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</si>
  <si>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</si>
  <si>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</si>
  <si>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</si>
  <si>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</si>
  <si>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</si>
  <si>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</si>
  <si>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</si>
  <si>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</si>
  <si>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</si>
  <si>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</si>
  <si>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</si>
  <si>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</si>
  <si>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</si>
  <si>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</si>
  <si>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</si>
  <si>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</si>
  <si>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</si>
  <si>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</si>
  <si>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</si>
  <si>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</si>
  <si>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</si>
  <si>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</si>
  <si>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</si>
  <si>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</si>
  <si>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</si>
  <si>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</si>
  <si>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</si>
  <si>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</si>
  <si>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</si>
  <si>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</si>
  <si>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</si>
  <si>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</si>
  <si>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</si>
  <si>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</si>
  <si>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</si>
  <si>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</si>
  <si>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</si>
  <si>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</si>
  <si>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</si>
  <si>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</si>
  <si>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</si>
  <si>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</si>
  <si>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</si>
  <si>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</si>
  <si>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</si>
  <si>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</si>
  <si>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</si>
  <si>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</si>
  <si>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</si>
  <si>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</si>
  <si>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</si>
  <si>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</si>
  <si>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</si>
  <si>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</si>
  <si>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</si>
  <si>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</si>
  <si>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</si>
  <si>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</si>
  <si>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</si>
  <si>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</si>
  <si>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</si>
  <si>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</si>
  <si>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</si>
  <si>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</si>
  <si>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</si>
  <si>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</si>
  <si>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</si>
  <si>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</si>
  <si>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</si>
  <si>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</si>
  <si>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</si>
  <si>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</si>
  <si>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</si>
  <si>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</si>
  <si>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</si>
  <si>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</si>
  <si>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</si>
  <si>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</si>
  <si>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</si>
  <si>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</si>
  <si>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</si>
  <si>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</si>
  <si>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</si>
  <si>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</si>
  <si>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</si>
  <si>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</si>
  <si>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</si>
  <si>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</si>
  <si>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</si>
  <si>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</si>
  <si>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</si>
  <si>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</si>
  <si>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</si>
  <si>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</si>
  <si>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</si>
  <si>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</si>
  <si>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</si>
  <si>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</si>
  <si>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</si>
  <si>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</si>
  <si>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</si>
  <si>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</si>
  <si>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</si>
  <si>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</si>
  <si>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</si>
  <si>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</si>
  <si>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</si>
  <si>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</si>
  <si>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</si>
  <si>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</si>
  <si>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</si>
  <si>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</si>
  <si>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</si>
  <si>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</si>
  <si>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</si>
  <si>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</si>
  <si>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</si>
  <si>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</si>
  <si>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</si>
  <si>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</si>
  <si>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</si>
  <si>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</si>
  <si>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</si>
  <si>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</si>
  <si>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</si>
  <si>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</si>
  <si>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</si>
  <si>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</si>
  <si>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</si>
  <si>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</si>
  <si>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</si>
  <si>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</si>
  <si>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</si>
  <si>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</si>
  <si>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</si>
  <si>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</si>
  <si>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</si>
  <si>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</si>
  <si>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</si>
  <si>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</si>
  <si>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</si>
  <si>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</si>
  <si>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</si>
  <si>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</si>
  <si>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</si>
  <si>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</si>
  <si>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</si>
  <si>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</si>
  <si>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</si>
  <si>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</si>
  <si>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</si>
  <si>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</si>
  <si>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</si>
  <si>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</si>
  <si>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</si>
  <si>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</si>
  <si>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</si>
  <si>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</si>
  <si>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</si>
  <si>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</si>
  <si>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</si>
  <si>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</si>
  <si>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</si>
  <si>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</si>
  <si>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</si>
  <si>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</si>
  <si>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</si>
  <si>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</si>
  <si>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</si>
  <si>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</si>
  <si>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</si>
  <si>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</si>
  <si>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</si>
  <si>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</si>
  <si>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</si>
  <si>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</si>
  <si>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</si>
  <si>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</si>
  <si>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</si>
  <si>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</si>
  <si>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</si>
  <si>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</si>
  <si>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</si>
  <si>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</si>
  <si>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</si>
  <si>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</si>
  <si>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</si>
  <si>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</si>
  <si>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</si>
  <si>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</si>
  <si>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</si>
  <si>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</si>
  <si>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</si>
  <si>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</si>
  <si>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</si>
  <si>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</si>
  <si>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</si>
  <si>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</si>
  <si>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</si>
  <si>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</si>
  <si>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</si>
  <si>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</si>
  <si>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</si>
  <si>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</si>
  <si>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</si>
  <si>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</si>
  <si>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</si>
  <si>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</si>
  <si>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</si>
  <si>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</si>
  <si>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</si>
  <si>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</si>
  <si>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</si>
  <si>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</si>
  <si>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</si>
  <si>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</si>
  <si>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</si>
  <si>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</si>
  <si>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</si>
  <si>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</si>
  <si>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</si>
  <si>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</si>
  <si>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</si>
  <si>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</si>
  <si>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</si>
  <si>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</si>
  <si>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</si>
  <si>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</si>
  <si>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</si>
  <si>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</si>
  <si>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</si>
  <si>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</si>
  <si>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</si>
  <si>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</si>
  <si>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</si>
  <si>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</si>
  <si>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</si>
  <si>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</si>
  <si>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</si>
  <si>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</si>
  <si>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</si>
  <si>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</si>
  <si>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</si>
  <si>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</si>
  <si>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</si>
  <si>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</si>
  <si>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</si>
  <si>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</si>
  <si>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</si>
  <si>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</si>
  <si>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</si>
  <si>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</si>
  <si>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</si>
  <si>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</si>
  <si>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</si>
  <si>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</si>
  <si>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</si>
  <si>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</si>
  <si>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</si>
  <si>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</si>
  <si>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</si>
  <si>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</si>
  <si>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</si>
  <si>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</si>
  <si>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</si>
  <si>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</si>
  <si>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</si>
  <si>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</si>
  <si>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</si>
  <si>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</si>
  <si>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</si>
  <si>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</si>
  <si>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</si>
  <si>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</si>
  <si>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</si>
  <si>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</si>
  <si>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</si>
  <si>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</si>
  <si>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</si>
  <si>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</si>
  <si>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</si>
  <si>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</si>
  <si>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</si>
  <si>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</si>
  <si>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</si>
  <si>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</si>
  <si>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</si>
  <si>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</si>
  <si>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</si>
  <si>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</si>
  <si>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</si>
  <si>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</si>
  <si>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</si>
  <si>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</si>
  <si>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</si>
  <si>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</si>
  <si>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</si>
  <si>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</si>
  <si>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</si>
  <si>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</si>
  <si>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</si>
  <si>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</si>
  <si>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</si>
  <si>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</si>
  <si>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</si>
  <si>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</si>
  <si>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</si>
  <si>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</si>
  <si>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</si>
  <si>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</si>
  <si>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</si>
  <si>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</si>
  <si>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</si>
  <si>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</si>
  <si>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</si>
  <si>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</si>
  <si>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</si>
  <si>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</si>
  <si>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</si>
  <si>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</si>
  <si>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</si>
  <si>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</si>
  <si>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</si>
  <si>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</si>
  <si>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</si>
  <si>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</si>
  <si>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</si>
  <si>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</si>
  <si>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</si>
  <si>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</si>
  <si>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</si>
  <si>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</si>
  <si>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</si>
  <si>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</si>
  <si>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</si>
  <si>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</si>
  <si>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</si>
  <si>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</si>
  <si>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</si>
  <si>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</si>
  <si>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</si>
  <si>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</si>
  <si>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</si>
  <si>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</si>
  <si>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</si>
  <si>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</si>
  <si>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</si>
  <si>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</si>
  <si>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</si>
  <si>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</si>
  <si>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</si>
  <si>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</si>
  <si>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</si>
  <si>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</si>
  <si>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</si>
  <si>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</si>
  <si>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</si>
  <si>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</si>
  <si>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</si>
  <si>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</si>
  <si>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</si>
  <si>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</si>
  <si>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</si>
  <si>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</si>
  <si>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</si>
  <si>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</si>
  <si>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</si>
  <si>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</si>
  <si>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</si>
  <si>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</si>
  <si>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</si>
  <si>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</si>
  <si>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</si>
  <si>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</si>
  <si>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</si>
  <si>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</si>
  <si>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</si>
  <si>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</si>
  <si>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</si>
  <si>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</si>
  <si>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</si>
  <si>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</si>
  <si>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</si>
  <si>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</si>
  <si>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</si>
  <si>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</si>
  <si>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</si>
  <si>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</si>
  <si>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</si>
  <si>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</si>
  <si>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</si>
  <si>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</si>
  <si>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</si>
  <si>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</si>
  <si>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</si>
  <si>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</si>
  <si>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</si>
  <si>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</si>
  <si>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</si>
  <si>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</si>
  <si>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</si>
  <si>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</si>
  <si>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</si>
  <si>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</si>
  <si>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</si>
  <si>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</si>
  <si>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</si>
  <si>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</si>
  <si>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</si>
  <si>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</si>
  <si>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</si>
  <si>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</si>
  <si>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</si>
  <si>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</si>
  <si>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</si>
  <si>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</si>
  <si>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</si>
  <si>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</si>
  <si>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</si>
  <si>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</si>
  <si>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</si>
  <si>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</si>
  <si>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</si>
  <si>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</si>
  <si>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</si>
  <si>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</si>
  <si>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</si>
  <si>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</si>
  <si>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</si>
  <si>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</si>
  <si>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</si>
  <si>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</si>
  <si>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</si>
  <si>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</si>
  <si>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</si>
  <si>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</si>
  <si>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</si>
  <si>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</si>
  <si>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</si>
  <si>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</si>
  <si>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</si>
  <si>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</si>
  <si>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</si>
  <si>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</si>
  <si>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</si>
  <si>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</si>
  <si>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</si>
  <si>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</si>
  <si>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</si>
  <si>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</si>
  <si>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</si>
  <si>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</si>
  <si>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</si>
  <si>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</si>
  <si>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</si>
  <si>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</si>
  <si>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</si>
  <si>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</si>
  <si>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</si>
  <si>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</si>
  <si>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</si>
  <si>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</si>
  <si>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</si>
  <si>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</si>
  <si>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</si>
  <si>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</si>
  <si>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</si>
  <si>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</si>
  <si>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</si>
  <si>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</si>
  <si>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</si>
  <si>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</si>
  <si>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</si>
  <si>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</si>
  <si>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</si>
  <si>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</si>
  <si>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</si>
  <si>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</si>
  <si>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</si>
  <si>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</si>
  <si>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</si>
  <si>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</si>
  <si>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</si>
  <si>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</si>
  <si>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</si>
  <si>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</si>
  <si>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</si>
  <si>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</si>
  <si>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</si>
  <si>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</si>
  <si>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</si>
  <si>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</si>
  <si>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</si>
  <si>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</si>
  <si>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</si>
  <si>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</si>
  <si>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</si>
  <si>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</si>
  <si>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</si>
  <si>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</si>
  <si>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</si>
  <si>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</si>
  <si>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</si>
  <si>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</si>
  <si>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</si>
  <si>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</si>
  <si>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</si>
  <si>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</si>
  <si>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</si>
  <si>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</si>
  <si>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</si>
  <si>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</si>
  <si>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</si>
  <si>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</si>
  <si>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</si>
  <si>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</si>
  <si>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</si>
  <si>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</si>
  <si>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</si>
  <si>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</si>
  <si>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</si>
  <si>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</si>
  <si>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</si>
  <si>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</si>
  <si>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</si>
  <si>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</si>
  <si>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</si>
  <si>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</si>
  <si>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</si>
  <si>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</si>
  <si>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</si>
  <si>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</si>
  <si>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</si>
  <si>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</si>
  <si>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</si>
  <si>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</si>
  <si>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</si>
  <si>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</si>
  <si>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</si>
  <si>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</si>
  <si>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</si>
  <si>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</si>
  <si>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</si>
  <si>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</si>
  <si>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</si>
  <si>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</si>
  <si>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</si>
  <si>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</si>
  <si>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</si>
  <si>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</si>
  <si>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</si>
  <si>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</si>
  <si>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</si>
  <si>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</si>
  <si>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</si>
  <si>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</si>
  <si>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</si>
  <si>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</si>
  <si>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</si>
  <si>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</si>
  <si>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</si>
  <si>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</si>
  <si>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</si>
  <si>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</si>
  <si>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</si>
  <si>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</si>
  <si>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</si>
  <si>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</si>
  <si>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</si>
  <si>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</si>
  <si>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</si>
  <si>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</si>
  <si>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</si>
  <si>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</si>
  <si>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</si>
  <si>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</si>
  <si>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</si>
  <si>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</si>
  <si>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</si>
  <si>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</si>
  <si>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</si>
  <si>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</si>
  <si>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</si>
  <si>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</si>
  <si>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</si>
  <si>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</si>
  <si>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</si>
  <si>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</si>
  <si>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</si>
  <si>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</si>
  <si>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</si>
  <si>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</si>
  <si>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</si>
  <si>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</si>
  <si>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</si>
  <si>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</si>
  <si>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</si>
  <si>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</si>
  <si>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</si>
  <si>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</si>
  <si>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</si>
  <si>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</si>
  <si>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</si>
  <si>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</si>
  <si>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</si>
  <si>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</si>
  <si>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</si>
  <si>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</si>
  <si>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</si>
  <si>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</si>
  <si>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</si>
  <si>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</si>
  <si>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</si>
  <si>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</si>
  <si>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</si>
  <si>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</si>
  <si>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</si>
  <si>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</si>
  <si>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</si>
  <si>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</si>
  <si>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</si>
  <si>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</si>
  <si>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</si>
  <si>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</si>
  <si>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</si>
  <si>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</si>
  <si>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</si>
  <si>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</si>
  <si>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</si>
  <si>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</si>
  <si>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</si>
  <si>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</si>
  <si>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</si>
  <si>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</si>
  <si>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</si>
  <si>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</si>
  <si>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</si>
  <si>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</si>
  <si>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</si>
  <si>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</si>
  <si>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</si>
  <si>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</si>
  <si>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</si>
  <si>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</si>
  <si>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</si>
  <si>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</si>
  <si>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</si>
  <si>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</si>
  <si>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</si>
  <si>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</si>
  <si>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</si>
  <si>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</si>
  <si>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</si>
  <si>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</si>
  <si>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</si>
  <si>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</si>
  <si>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</si>
  <si>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</si>
  <si>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</si>
  <si>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</si>
  <si>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</si>
  <si>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</si>
  <si>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</si>
  <si>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</si>
  <si>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</si>
  <si>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</si>
  <si>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</si>
  <si>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</si>
  <si>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</si>
  <si>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</si>
  <si>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</si>
  <si>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</si>
  <si>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</si>
  <si>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</si>
  <si>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</si>
  <si>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</si>
  <si>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</si>
  <si>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</si>
  <si>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</si>
  <si>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</si>
  <si>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</si>
  <si>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</si>
  <si>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</si>
  <si>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</si>
  <si>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</si>
  <si>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</si>
  <si>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</si>
  <si>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</si>
  <si>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</si>
  <si>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</si>
  <si>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</si>
  <si>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</si>
  <si>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</si>
  <si>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</si>
  <si>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</si>
  <si>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</si>
  <si>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</si>
  <si>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</si>
  <si>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</si>
  <si>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</si>
  <si>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</si>
  <si>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</si>
  <si>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</si>
  <si>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</si>
  <si>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</si>
  <si>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</si>
  <si>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</si>
  <si>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</si>
  <si>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</si>
  <si>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</si>
  <si>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</si>
  <si>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</si>
  <si>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</si>
  <si>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</si>
  <si>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</si>
  <si>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</si>
  <si>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</si>
  <si>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</si>
  <si>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</si>
  <si>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</si>
  <si>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</si>
  <si>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</si>
  <si>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</si>
  <si>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</si>
  <si>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</si>
  <si>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</si>
  <si>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</si>
  <si>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</si>
  <si>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</si>
  <si>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</si>
  <si>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</si>
  <si>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</si>
  <si>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</si>
  <si>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</si>
  <si>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</si>
  <si>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</si>
  <si>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</si>
  <si>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</si>
  <si>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</si>
  <si>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</si>
  <si>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</si>
  <si>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</si>
  <si>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</si>
  <si>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</si>
  <si>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</si>
  <si>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</si>
  <si>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</si>
  <si>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</si>
  <si>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</si>
  <si>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</si>
  <si>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</si>
  <si>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</si>
  <si>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</si>
  <si>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</si>
  <si>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</si>
  <si>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</si>
  <si>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</si>
  <si>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</si>
  <si>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</si>
  <si>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</si>
  <si>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</si>
  <si>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</si>
  <si>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</si>
  <si>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</si>
  <si>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</si>
  <si>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</si>
  <si>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</si>
  <si>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</si>
  <si>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</si>
  <si>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</si>
  <si>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</si>
  <si>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</si>
  <si>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</si>
  <si>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</si>
  <si>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</si>
  <si>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</si>
  <si>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</si>
  <si>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</si>
  <si>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</si>
  <si>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</si>
  <si>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</si>
  <si>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</si>
  <si>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</si>
  <si>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</si>
  <si>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</si>
  <si>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</si>
  <si>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</si>
  <si>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</si>
  <si>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</si>
  <si>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</si>
  <si>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</si>
  <si>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</si>
  <si>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</si>
  <si>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</si>
  <si>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</si>
  <si>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</si>
  <si>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</si>
  <si>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</si>
  <si>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</si>
  <si>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</si>
  <si>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</si>
  <si>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</si>
  <si>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</si>
  <si>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</si>
  <si>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</si>
  <si>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</si>
  <si>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</si>
  <si>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</si>
  <si>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</si>
  <si>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</si>
  <si>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</si>
  <si>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</si>
  <si>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</si>
  <si>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</si>
  <si>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</si>
  <si>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</si>
  <si>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</si>
  <si>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</si>
  <si>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</si>
  <si>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</si>
  <si>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</si>
  <si>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</si>
  <si>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</si>
  <si>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</si>
  <si>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</si>
  <si>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</si>
  <si>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</si>
  <si>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</si>
  <si>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</si>
  <si>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</si>
  <si>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</si>
  <si>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</si>
  <si>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</si>
  <si>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</si>
  <si>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</si>
  <si>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</si>
  <si>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</si>
  <si>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</si>
  <si>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</si>
  <si>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</si>
  <si>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</si>
  <si>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</si>
  <si>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</si>
  <si>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</si>
  <si>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</si>
  <si>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</si>
  <si>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</si>
  <si>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</si>
  <si>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</si>
  <si>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</si>
  <si>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</si>
  <si>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</si>
  <si>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</si>
  <si>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</si>
  <si>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</si>
  <si>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</si>
  <si>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</si>
  <si>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</si>
  <si>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</si>
  <si>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</si>
  <si>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</si>
  <si>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</si>
  <si>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</si>
  <si>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</si>
  <si>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</si>
  <si>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</si>
  <si>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</si>
  <si>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</si>
  <si>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</si>
  <si>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</si>
  <si>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</si>
  <si>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</si>
  <si>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</si>
  <si>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</si>
  <si>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</si>
  <si>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</si>
  <si>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</si>
  <si>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</si>
  <si>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</si>
  <si>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</si>
  <si>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</si>
  <si>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</si>
  <si>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</si>
  <si>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</si>
  <si>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</si>
  <si>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</si>
  <si>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</si>
  <si>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</si>
  <si>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</si>
  <si>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</si>
  <si>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</si>
  <si>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</si>
  <si>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</si>
  <si>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</si>
  <si>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</si>
  <si>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</si>
  <si>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</si>
  <si>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</si>
  <si>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</si>
  <si>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</si>
  <si>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</si>
  <si>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</si>
  <si>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</si>
  <si>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</si>
  <si>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</si>
  <si>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</si>
  <si>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</si>
  <si>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</si>
  <si>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</si>
  <si>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</si>
  <si>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</si>
  <si>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</si>
  <si>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</si>
  <si>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</si>
  <si>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</si>
  <si>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</si>
  <si>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</si>
  <si>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</si>
  <si>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</si>
  <si>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</si>
  <si>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</si>
  <si>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</si>
  <si>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</si>
  <si>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</si>
  <si>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</si>
  <si>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</si>
  <si>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</si>
  <si>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</si>
  <si>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</si>
  <si>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</si>
  <si>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</si>
  <si>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</si>
  <si>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</si>
  <si>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</si>
  <si>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</si>
  <si>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</si>
  <si>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</si>
  <si>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</si>
  <si>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</si>
  <si>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</si>
  <si>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</si>
  <si>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</si>
  <si>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</si>
  <si>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</si>
  <si>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</si>
  <si>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</si>
  <si>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</si>
  <si>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</si>
  <si>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</si>
  <si>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</si>
  <si>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</si>
  <si>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</si>
  <si>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</si>
  <si>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</si>
  <si>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</si>
  <si>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</si>
  <si>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</si>
  <si>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</si>
  <si>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</si>
  <si>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</si>
  <si>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</si>
  <si>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</si>
  <si>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</si>
  <si>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</si>
  <si>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</si>
  <si>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</si>
  <si>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</si>
  <si>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</si>
  <si>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</si>
  <si>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</si>
  <si>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</si>
  <si>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</si>
  <si>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</si>
  <si>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</si>
  <si>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</si>
  <si>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</si>
  <si>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</si>
  <si>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</si>
  <si>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</si>
  <si>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</si>
  <si>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</si>
  <si>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</si>
  <si>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</si>
  <si>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</si>
  <si>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</si>
  <si>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</si>
  <si>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</si>
  <si>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</si>
  <si>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</si>
  <si>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</si>
  <si>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</si>
  <si>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</si>
  <si>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</si>
  <si>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</si>
  <si>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</si>
  <si>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</si>
  <si>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</si>
  <si>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</si>
  <si>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</si>
  <si>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</si>
  <si>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</si>
  <si>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</si>
  <si>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</si>
  <si>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</si>
  <si>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</si>
  <si>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</si>
  <si>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</si>
  <si>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</si>
  <si>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</si>
  <si>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</si>
  <si>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</si>
  <si>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</si>
  <si>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</si>
  <si>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</si>
  <si>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</si>
  <si>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</si>
  <si>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</si>
  <si>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</si>
  <si>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</si>
  <si>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</si>
  <si>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</si>
  <si>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</si>
  <si>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</si>
  <si>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</si>
  <si>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</si>
  <si>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</si>
  <si>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</si>
  <si>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</si>
  <si>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</si>
  <si>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</si>
  <si>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</si>
  <si>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</si>
  <si>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</si>
  <si>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</si>
  <si>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</si>
  <si>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</si>
  <si>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</si>
  <si>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</si>
  <si>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</si>
  <si>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</si>
  <si>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</si>
  <si>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</si>
  <si>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</si>
  <si>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</si>
  <si>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</si>
  <si>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</si>
  <si>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</si>
  <si>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</si>
  <si>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</si>
  <si>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</si>
  <si>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</si>
  <si>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</si>
  <si>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</si>
  <si>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</si>
  <si>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</si>
  <si>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</si>
  <si>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</si>
  <si>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</si>
  <si>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</si>
  <si>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</si>
  <si>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</si>
  <si>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</si>
  <si>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</si>
  <si>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</si>
  <si>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</si>
  <si>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</si>
  <si>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</si>
  <si>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</si>
  <si>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</si>
  <si>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</si>
  <si>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</si>
  <si>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</si>
  <si>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</si>
  <si>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</si>
  <si>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</si>
  <si>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</si>
  <si>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</si>
  <si>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</si>
  <si>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</si>
  <si>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</si>
  <si>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</si>
  <si>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</si>
  <si>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</si>
  <si>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</si>
  <si>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</si>
  <si>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</si>
  <si>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</si>
  <si>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</si>
  <si>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</si>
  <si>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</si>
  <si>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</si>
  <si>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</si>
  <si>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</si>
  <si>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</si>
  <si>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</si>
  <si>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</si>
  <si>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</si>
  <si>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</si>
  <si>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</si>
  <si>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</si>
  <si>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</si>
  <si>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</si>
  <si>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</si>
  <si>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</si>
  <si>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</si>
  <si>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</si>
  <si>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</si>
  <si>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</si>
  <si>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</si>
  <si>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</si>
  <si>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</si>
  <si>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</si>
  <si>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</si>
  <si>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</si>
  <si>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</si>
  <si>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</si>
  <si>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</si>
  <si>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</si>
  <si>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</si>
  <si>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</si>
  <si>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</si>
  <si>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</si>
  <si>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</si>
  <si>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</si>
  <si>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</si>
  <si>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</si>
  <si>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</si>
  <si>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</si>
  <si>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</si>
  <si>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</si>
  <si>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</si>
  <si>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</si>
  <si>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</si>
  <si>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</si>
  <si>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</si>
  <si>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</si>
  <si>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</si>
  <si>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</si>
  <si>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</si>
  <si>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</si>
  <si>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</si>
  <si>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</si>
  <si>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</si>
  <si>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</si>
  <si>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</si>
  <si>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</si>
  <si>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</si>
  <si>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</si>
  <si>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</si>
  <si>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</si>
  <si>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</si>
  <si>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</si>
  <si>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</si>
  <si>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</si>
  <si>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</si>
  <si>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</si>
  <si>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</si>
  <si>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</si>
  <si>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</si>
  <si>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</si>
  <si>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</si>
  <si>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</si>
  <si>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</si>
  <si>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</si>
  <si>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</si>
  <si>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</si>
  <si>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</si>
  <si>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</si>
  <si>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</si>
  <si>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</si>
  <si>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</si>
  <si>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</si>
  <si>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</si>
  <si>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</si>
  <si>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</si>
  <si>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</si>
  <si>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</si>
  <si>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</si>
  <si>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</si>
  <si>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</si>
  <si>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</si>
  <si>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</si>
  <si>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</si>
  <si>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</si>
  <si>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</si>
  <si>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</si>
  <si>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</si>
  <si>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</si>
  <si>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</si>
  <si>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</si>
  <si>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</si>
  <si>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</si>
  <si>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</si>
  <si>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</si>
  <si>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</si>
  <si>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</si>
  <si>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</si>
  <si>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</si>
  <si>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</si>
  <si>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</si>
  <si>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</si>
  <si>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</si>
  <si>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</si>
  <si>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</si>
  <si>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</si>
  <si>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</si>
  <si>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</si>
  <si>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</si>
  <si>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</si>
  <si>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</si>
  <si>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</si>
  <si>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</si>
  <si>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</si>
  <si>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</si>
  <si>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</si>
  <si>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</si>
  <si>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</si>
  <si>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</si>
  <si>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</si>
  <si>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</si>
  <si>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</si>
  <si>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</si>
  <si>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</si>
  <si>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</si>
  <si>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</si>
  <si>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</si>
  <si>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</si>
  <si>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</si>
  <si>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</si>
  <si>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</si>
  <si>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</si>
  <si>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</si>
  <si>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</si>
  <si>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</si>
  <si>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</si>
  <si>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</si>
  <si>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</si>
  <si>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</si>
  <si>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</si>
  <si>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</si>
  <si>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</si>
  <si>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</si>
  <si>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</si>
  <si>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</si>
  <si>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</si>
  <si>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</si>
  <si>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</si>
  <si>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</si>
  <si>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</si>
  <si>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</si>
  <si>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</si>
  <si>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</si>
  <si>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</si>
  <si>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</si>
  <si>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</si>
  <si>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</si>
  <si>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</si>
  <si>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</si>
  <si>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</si>
  <si>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</si>
  <si>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</si>
  <si>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</si>
  <si>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</si>
  <si>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</si>
  <si>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</si>
  <si>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</si>
  <si>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</si>
  <si>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</si>
  <si>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</si>
  <si>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</si>
  <si>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</si>
  <si>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</si>
  <si>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</si>
  <si>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</si>
  <si>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</si>
  <si>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</si>
  <si>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</si>
  <si>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</si>
  <si>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</si>
  <si>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</si>
  <si>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</si>
  <si>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</si>
  <si>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</si>
  <si>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</si>
  <si>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</si>
  <si>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</si>
  <si>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</si>
  <si>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</si>
  <si>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</si>
  <si>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</si>
  <si>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</si>
  <si>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</si>
  <si>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</si>
  <si>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</si>
  <si>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</si>
  <si>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</si>
  <si>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</si>
  <si>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</si>
  <si>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</si>
  <si>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</si>
  <si>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</si>
  <si>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</si>
  <si>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</si>
  <si>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</si>
  <si>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</si>
  <si>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</si>
  <si>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</si>
  <si>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</si>
  <si>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</si>
  <si>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</si>
  <si>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</si>
  <si>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</si>
  <si>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</si>
  <si>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</si>
  <si>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</si>
  <si>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</si>
  <si>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</si>
  <si>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</si>
  <si>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</si>
  <si>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</si>
  <si>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</si>
  <si>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</si>
  <si>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</si>
  <si>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</si>
  <si>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</si>
  <si>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</si>
  <si>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</si>
  <si>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</si>
  <si>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</si>
  <si>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</si>
  <si>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</si>
  <si>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</si>
  <si>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</si>
  <si>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</si>
  <si>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</si>
  <si>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</si>
  <si>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</si>
  <si>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</si>
  <si>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</si>
  <si>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</si>
  <si>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</si>
  <si>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</si>
  <si>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</si>
  <si>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</si>
  <si>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</si>
  <si>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</si>
  <si>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</si>
  <si>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</si>
  <si>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</si>
  <si>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</si>
  <si>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</si>
  <si>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</si>
  <si>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</si>
  <si>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</si>
  <si>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</si>
  <si>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</si>
  <si>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</si>
  <si>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</si>
  <si>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</si>
  <si>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</si>
  <si>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</si>
  <si>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</si>
  <si>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</si>
  <si>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</si>
  <si>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</si>
  <si>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</si>
  <si>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</si>
  <si>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</si>
  <si>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</si>
  <si>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</si>
  <si>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</si>
  <si>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</si>
  <si>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</si>
  <si>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</si>
  <si>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</si>
  <si>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</si>
  <si>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</si>
  <si>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</si>
  <si>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</si>
  <si>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</si>
  <si>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</si>
  <si>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</si>
  <si>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</si>
  <si>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</si>
  <si>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</si>
  <si>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</si>
  <si>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</si>
  <si>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</si>
  <si>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</si>
  <si>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</si>
  <si>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</si>
  <si>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</si>
  <si>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</si>
  <si>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</si>
  <si>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</si>
  <si>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</si>
  <si>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</si>
  <si>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</si>
  <si>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</si>
  <si>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</si>
  <si>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</si>
  <si>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</si>
  <si>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</si>
  <si>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</si>
  <si>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</si>
  <si>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</si>
  <si>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</si>
  <si>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</si>
  <si>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</si>
  <si>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</si>
  <si>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</si>
  <si>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</si>
  <si>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</si>
  <si>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</si>
  <si>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</si>
  <si>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</si>
  <si>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</si>
  <si>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</si>
  <si>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</si>
  <si>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</si>
  <si>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</si>
  <si>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</si>
  <si>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</si>
  <si>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</si>
  <si>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</si>
  <si>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</si>
  <si>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</si>
  <si>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</si>
  <si>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</si>
  <si>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</si>
  <si>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</si>
  <si>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</si>
  <si>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</si>
  <si>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</si>
  <si>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</si>
  <si>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</si>
  <si>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</si>
  <si>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</si>
  <si>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</si>
  <si>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</si>
  <si>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</si>
  <si>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</si>
  <si>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</si>
  <si>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</si>
  <si>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</si>
  <si>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</si>
  <si>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</si>
  <si>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</si>
  <si>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</si>
  <si>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</si>
  <si>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</si>
  <si>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</si>
  <si>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</si>
  <si>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</si>
  <si>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</si>
  <si>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</si>
  <si>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</si>
  <si>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</si>
  <si>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</si>
  <si>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</si>
  <si>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</si>
  <si>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</si>
  <si>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</si>
  <si>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</si>
  <si>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</si>
  <si>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</si>
  <si>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</si>
  <si>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</si>
  <si>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</si>
  <si>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</si>
  <si>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</si>
  <si>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</si>
  <si>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</si>
  <si>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</si>
  <si>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</si>
  <si>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</si>
  <si>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</si>
  <si>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</si>
  <si>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</si>
  <si>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</si>
  <si>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</si>
  <si>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</si>
  <si>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</si>
  <si>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</si>
  <si>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</si>
  <si>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</si>
  <si>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</si>
  <si>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</si>
  <si>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</si>
  <si>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</si>
  <si>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</si>
  <si>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</si>
  <si>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</si>
  <si>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</si>
  <si>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</si>
  <si>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</si>
  <si>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</si>
  <si>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</si>
  <si>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</si>
  <si>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</si>
  <si>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</si>
  <si>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</si>
  <si>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</si>
  <si>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</si>
  <si>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</si>
  <si>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</si>
  <si>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</si>
  <si>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</si>
  <si>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</si>
  <si>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</si>
  <si>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</si>
  <si>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</si>
  <si>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</si>
  <si>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</si>
  <si>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</si>
  <si>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</si>
  <si>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</si>
  <si>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</si>
  <si>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</si>
  <si>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</si>
  <si>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</si>
  <si>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</si>
  <si>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</si>
  <si>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</si>
  <si>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</si>
  <si>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</si>
  <si>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</si>
  <si>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</si>
  <si>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</si>
  <si>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</si>
  <si>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</si>
  <si>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</si>
  <si>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</si>
  <si>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</si>
  <si>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</si>
  <si>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</si>
  <si>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</si>
  <si>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</si>
  <si>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</si>
  <si>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</si>
  <si>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</si>
  <si>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</si>
  <si>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</si>
  <si>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</si>
  <si>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</si>
  <si>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</si>
  <si>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</si>
  <si>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</si>
  <si>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</si>
  <si>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</si>
  <si>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</si>
  <si>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</si>
  <si>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</si>
  <si>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</si>
  <si>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</si>
  <si>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</si>
  <si>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</si>
  <si>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</si>
  <si>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</si>
  <si>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</si>
  <si>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</si>
  <si>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</si>
  <si>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</si>
  <si>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</si>
  <si>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</si>
  <si>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</si>
  <si>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</si>
  <si>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</si>
  <si>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</si>
  <si>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</si>
  <si>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</si>
  <si>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</si>
  <si>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</si>
  <si>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</si>
  <si>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</si>
  <si>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</si>
  <si>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</si>
  <si>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</si>
  <si>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</si>
  <si>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</si>
  <si>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</si>
  <si>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</si>
  <si>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</si>
  <si>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</si>
  <si>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</si>
  <si>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</si>
  <si>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</si>
  <si>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</si>
  <si>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</si>
  <si>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</si>
  <si>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</si>
  <si>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</si>
  <si>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</si>
  <si>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</si>
  <si>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</si>
  <si>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</si>
  <si>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</si>
  <si>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</si>
  <si>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</si>
  <si>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</si>
  <si>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</si>
  <si>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</si>
  <si>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</si>
  <si>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</si>
  <si>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</si>
  <si>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</si>
  <si>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</si>
  <si>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</si>
  <si>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</si>
  <si>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</si>
  <si>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</si>
  <si>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</si>
  <si>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</si>
  <si>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</si>
  <si>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</si>
  <si>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</si>
  <si>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</si>
  <si>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</si>
  <si>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</si>
  <si>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</si>
  <si>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</si>
  <si>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</si>
  <si>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</si>
  <si>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</si>
  <si>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</si>
  <si>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</si>
  <si>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</si>
  <si>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</si>
  <si>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</si>
  <si>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</si>
  <si>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</si>
  <si>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</si>
  <si>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</si>
  <si>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</si>
  <si>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</si>
  <si>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</si>
  <si>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</si>
  <si>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</si>
  <si>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</si>
  <si>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</si>
  <si>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</si>
  <si>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</si>
  <si>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</si>
  <si>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</si>
  <si>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</si>
  <si>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</si>
  <si>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</si>
  <si>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</si>
  <si>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</si>
  <si>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</si>
  <si>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</si>
  <si>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</si>
  <si>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</si>
  <si>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</si>
  <si>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</si>
  <si>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</si>
  <si>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</si>
  <si>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</si>
  <si>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</si>
  <si>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</si>
  <si>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</si>
  <si>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</si>
  <si>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</si>
  <si>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</si>
  <si>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</si>
  <si>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</si>
  <si>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</si>
  <si>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</si>
  <si>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</si>
  <si>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</si>
  <si>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</si>
  <si>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</si>
  <si>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</si>
  <si>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</si>
  <si>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</si>
  <si>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</si>
  <si>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</si>
  <si>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</si>
  <si>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</si>
  <si>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</si>
  <si>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</si>
  <si>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</si>
  <si>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</si>
  <si>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</si>
  <si>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</si>
  <si>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</si>
  <si>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</si>
  <si>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</si>
  <si>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</si>
  <si>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</si>
  <si>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</si>
  <si>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</si>
  <si>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</si>
  <si>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</si>
  <si>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</si>
  <si>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</si>
  <si>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</si>
  <si>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</si>
  <si>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</si>
  <si>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</si>
  <si>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</si>
  <si>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</si>
  <si>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</si>
  <si>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</si>
  <si>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</si>
  <si>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</si>
  <si>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</si>
  <si>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</si>
  <si>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</si>
  <si>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</si>
  <si>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</si>
  <si>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</si>
  <si>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</si>
  <si>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</si>
  <si>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</si>
  <si>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</si>
  <si>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</si>
  <si>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</si>
  <si>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</si>
  <si>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</si>
  <si>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</si>
  <si>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</si>
  <si>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</si>
  <si>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</si>
  <si>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</si>
  <si>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</si>
  <si>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</si>
  <si>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</si>
  <si>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</si>
  <si>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</si>
  <si>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</si>
  <si>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</si>
  <si>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</si>
  <si>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</si>
  <si>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</si>
  <si>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</si>
  <si>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</si>
  <si>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</si>
  <si>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</si>
  <si>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</si>
  <si>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</si>
  <si>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</si>
  <si>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</si>
  <si>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</si>
  <si>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</si>
  <si>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</si>
  <si>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</si>
  <si>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</si>
  <si>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</si>
  <si>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</si>
  <si>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</si>
  <si>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</si>
  <si>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</si>
  <si>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</si>
  <si>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</si>
  <si>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</si>
  <si>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</si>
  <si>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</si>
  <si>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</si>
  <si>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</si>
  <si>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</si>
  <si>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</si>
  <si>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</si>
  <si>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</si>
  <si>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</si>
  <si>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</si>
  <si>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</si>
  <si>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</si>
  <si>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</si>
  <si>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</si>
  <si>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</si>
  <si>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</si>
  <si>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</si>
  <si>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</si>
  <si>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</si>
  <si>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</si>
  <si>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</si>
  <si>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</si>
  <si>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</si>
  <si>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</si>
  <si>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</si>
  <si>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</si>
  <si>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</si>
  <si>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</si>
  <si>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</si>
  <si>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</si>
  <si>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</si>
  <si>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</si>
  <si>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</si>
  <si>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</si>
  <si>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</si>
  <si>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</si>
  <si>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</si>
  <si>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</si>
  <si>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</si>
  <si>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</si>
  <si>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</si>
  <si>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</si>
  <si>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</si>
  <si>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</si>
  <si>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</si>
  <si>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</si>
  <si>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</si>
  <si>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</si>
  <si>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</si>
  <si>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</si>
  <si>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</si>
  <si>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</si>
  <si>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</si>
  <si>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</si>
  <si>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</si>
  <si>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</si>
  <si>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</si>
  <si>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</si>
  <si>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</si>
  <si>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</si>
  <si>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</si>
  <si>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</si>
  <si>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</si>
  <si>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</si>
  <si>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</si>
  <si>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</si>
  <si>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</si>
  <si>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</si>
  <si>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</si>
  <si>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</si>
  <si>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</si>
  <si>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</si>
  <si>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</si>
  <si>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</si>
  <si>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</si>
  <si>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</si>
  <si>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</si>
  <si>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</si>
  <si>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</si>
  <si>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</si>
  <si>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</si>
  <si>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</si>
  <si>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</si>
  <si>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</si>
  <si>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</si>
  <si>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</si>
  <si>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</si>
  <si>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</si>
  <si>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</si>
  <si>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</si>
  <si>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</si>
  <si>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</si>
  <si>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</si>
  <si>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</si>
  <si>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</si>
  <si>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</si>
  <si>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</si>
  <si>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</si>
  <si>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</si>
  <si>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</si>
  <si>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</si>
  <si>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</si>
  <si>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</si>
  <si>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</si>
  <si>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</si>
  <si>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</si>
  <si>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</si>
  <si>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</si>
  <si>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</si>
  <si>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</si>
  <si>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</si>
  <si>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</si>
  <si>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</si>
  <si>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</si>
  <si>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</si>
  <si>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</si>
  <si>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</si>
  <si>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</si>
  <si>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</si>
  <si>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</si>
  <si>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</si>
  <si>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</si>
  <si>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</si>
  <si>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</si>
  <si>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</si>
  <si>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</si>
  <si>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</si>
  <si>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</si>
  <si>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</si>
  <si>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</si>
  <si>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</si>
  <si>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</si>
  <si>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</si>
  <si>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</si>
  <si>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</si>
  <si>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</si>
  <si>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</si>
  <si>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</si>
  <si>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</si>
  <si>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</si>
  <si>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</si>
  <si>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</si>
  <si>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</si>
  <si>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</si>
  <si>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</si>
  <si>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</si>
  <si>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</si>
  <si>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</si>
  <si>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</si>
  <si>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</si>
  <si>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</si>
  <si>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</si>
  <si>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</si>
  <si>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</si>
  <si>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</si>
  <si>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</si>
  <si>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</si>
  <si>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</si>
  <si>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</si>
  <si>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</si>
  <si>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</si>
  <si>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</si>
  <si>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</si>
  <si>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</si>
  <si>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</si>
  <si>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</si>
  <si>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</si>
  <si>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</si>
  <si>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</si>
  <si>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</si>
  <si>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</si>
  <si>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</si>
  <si>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</si>
  <si>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</si>
  <si>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</si>
  <si>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</si>
  <si>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</si>
  <si>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</si>
  <si>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</si>
  <si>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</si>
  <si>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</si>
  <si>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</si>
  <si>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</si>
  <si>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</si>
  <si>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</si>
  <si>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</si>
  <si>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</si>
  <si>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</si>
  <si>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</si>
  <si>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</si>
  <si>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</si>
  <si>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</si>
  <si>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</si>
  <si>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</si>
  <si>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</si>
  <si>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</si>
  <si>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</si>
  <si>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</si>
  <si>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</si>
  <si>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</si>
  <si>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</si>
  <si>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</si>
  <si>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</si>
  <si>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</si>
  <si>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</si>
  <si>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</si>
  <si>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</si>
  <si>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</si>
  <si>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</si>
  <si>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</si>
  <si>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</si>
  <si>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</si>
  <si>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</si>
  <si>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</si>
  <si>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</si>
  <si>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</si>
  <si>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</si>
  <si>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</si>
  <si>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</si>
  <si>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</si>
  <si>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</si>
  <si>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</si>
  <si>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</si>
  <si>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</si>
  <si>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</si>
  <si>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</si>
  <si>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</si>
  <si>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</si>
  <si>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</si>
  <si>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</si>
  <si>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</si>
  <si>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</si>
  <si>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</si>
  <si>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</si>
  <si>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</si>
  <si>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</si>
  <si>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</si>
  <si>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</si>
  <si>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</si>
  <si>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</si>
  <si>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</si>
  <si>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</si>
  <si>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</si>
  <si>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</si>
  <si>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</si>
  <si>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</si>
  <si>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</si>
  <si>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</si>
  <si>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</si>
  <si>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</si>
  <si>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</si>
  <si>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</si>
  <si>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</si>
  <si>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</si>
  <si>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</si>
  <si>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</si>
  <si>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</si>
  <si>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</si>
  <si>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</si>
  <si>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</si>
  <si>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</si>
  <si>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</si>
  <si>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</si>
  <si>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</si>
  <si>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</si>
  <si>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</si>
  <si>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</si>
  <si>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</si>
  <si>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</si>
  <si>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</si>
  <si>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</si>
  <si>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</si>
  <si>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</si>
  <si>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</si>
  <si>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</si>
  <si>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</si>
  <si>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</si>
  <si>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</si>
  <si>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</si>
  <si>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</si>
  <si>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</si>
  <si>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</si>
  <si>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</si>
  <si>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</si>
  <si>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</si>
  <si>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</si>
  <si>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</si>
  <si>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</si>
  <si>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</si>
  <si>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</si>
  <si>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</si>
  <si>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</si>
  <si>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</si>
  <si>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</si>
  <si>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</si>
  <si>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</si>
  <si>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</si>
  <si>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</si>
  <si>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</si>
  <si>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</si>
  <si>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</si>
  <si>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</si>
  <si>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</si>
  <si>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</si>
  <si>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</si>
  <si>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</si>
  <si>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</si>
  <si>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</si>
  <si>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</si>
  <si>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</si>
  <si>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</si>
  <si>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</si>
  <si>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</si>
  <si>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</si>
  <si>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</si>
  <si>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</si>
  <si>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</si>
  <si>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</si>
  <si>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</si>
  <si>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</si>
  <si>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</si>
  <si>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</si>
  <si>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</si>
  <si>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</si>
  <si>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</si>
  <si>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</si>
  <si>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</si>
  <si>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</si>
  <si>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</si>
  <si>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</si>
  <si>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</si>
  <si>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</si>
  <si>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</si>
  <si>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</si>
  <si>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</si>
  <si>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</si>
  <si>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</si>
  <si>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</si>
  <si>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</si>
  <si>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</si>
  <si>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</si>
  <si>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</si>
  <si>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</si>
  <si>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</si>
  <si>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</si>
  <si>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</si>
  <si>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</si>
  <si>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</si>
  <si>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</si>
  <si>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</si>
  <si>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</si>
  <si>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</si>
  <si>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</si>
  <si>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</si>
  <si>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</si>
  <si>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</si>
  <si>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</si>
  <si>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</si>
  <si>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</si>
  <si>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</si>
  <si>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</si>
  <si>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</si>
  <si>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</si>
  <si>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</si>
  <si>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</si>
  <si>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</si>
  <si>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</si>
  <si>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</si>
  <si>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</si>
  <si>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</si>
  <si>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</si>
  <si>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</si>
  <si>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</si>
  <si>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</si>
  <si>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</si>
  <si>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</si>
  <si>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</si>
  <si>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</si>
  <si>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</si>
  <si>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</si>
  <si>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</si>
  <si>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</si>
  <si>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</si>
  <si>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</si>
  <si>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</si>
  <si>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</si>
  <si>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</si>
  <si>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</si>
  <si>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</si>
  <si>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</si>
  <si>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</si>
  <si>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</si>
  <si>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</si>
  <si>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</si>
  <si>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</si>
  <si>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</si>
  <si>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</si>
  <si>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</si>
  <si>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</si>
  <si>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</si>
  <si>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</si>
  <si>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</si>
  <si>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</si>
  <si>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</si>
  <si>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</si>
  <si>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</si>
  <si>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</si>
  <si>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</si>
  <si>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</si>
  <si>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</si>
  <si>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</si>
  <si>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</si>
  <si>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</si>
  <si>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</si>
  <si>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</si>
  <si>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</si>
  <si>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</si>
  <si>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</si>
  <si>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</si>
  <si>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</si>
  <si>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</si>
  <si>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</si>
  <si>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</si>
  <si>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</si>
  <si>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</si>
  <si>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</si>
  <si>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</si>
  <si>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</si>
  <si>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</si>
  <si>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</si>
  <si>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</si>
  <si>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</si>
  <si>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</si>
  <si>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</si>
  <si>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</si>
  <si>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</si>
  <si>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</si>
  <si>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</si>
  <si>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</si>
  <si>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</si>
  <si>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</si>
  <si>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</si>
  <si>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</si>
  <si>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</si>
  <si>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</si>
  <si>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</si>
  <si>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</si>
  <si>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</si>
  <si>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</si>
  <si>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</si>
  <si>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</si>
  <si>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</si>
  <si>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</si>
  <si>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</si>
  <si>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</si>
  <si>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</si>
  <si>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</si>
  <si>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</si>
  <si>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</si>
  <si>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</si>
  <si>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</si>
  <si>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</si>
  <si>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</si>
  <si>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</si>
  <si>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</si>
  <si>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</si>
  <si>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</si>
  <si>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</si>
  <si>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</si>
  <si>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</si>
  <si>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</si>
  <si>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</si>
  <si>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</si>
  <si>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</si>
  <si>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</si>
  <si>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</si>
  <si>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</si>
  <si>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</si>
  <si>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</si>
  <si>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</si>
  <si>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</si>
  <si>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</si>
  <si>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</si>
  <si>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</si>
  <si>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</si>
  <si>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</si>
  <si>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</si>
  <si>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</si>
  <si>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</si>
  <si>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</si>
  <si>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</si>
  <si>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</si>
  <si>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</si>
  <si>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</si>
  <si>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</si>
  <si>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</si>
  <si>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</si>
  <si>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</si>
  <si>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</si>
  <si>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</si>
  <si>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</si>
  <si>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</si>
  <si>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</si>
  <si>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</si>
  <si>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</si>
  <si>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</si>
  <si>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</si>
  <si>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</si>
  <si>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</si>
  <si>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</si>
  <si>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</si>
  <si>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</si>
  <si>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</si>
  <si>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</si>
  <si>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</si>
  <si>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</si>
  <si>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</si>
  <si>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</si>
  <si>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</si>
  <si>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</si>
  <si>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</si>
  <si>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</si>
  <si>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</si>
  <si>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</si>
  <si>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</si>
  <si>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</si>
  <si>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</si>
  <si>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</si>
  <si>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</si>
  <si>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</si>
  <si>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</si>
  <si>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</si>
  <si>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</si>
  <si>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</si>
  <si>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</si>
  <si>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</si>
  <si>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</si>
  <si>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</si>
  <si>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</si>
  <si>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</si>
  <si>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</si>
  <si>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</si>
  <si>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</si>
  <si>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</si>
  <si>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</si>
  <si>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</si>
  <si>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</si>
  <si>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</si>
  <si>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</si>
  <si>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</si>
  <si>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</si>
  <si>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</si>
  <si>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</si>
  <si>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</si>
  <si>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</si>
  <si>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</si>
  <si>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</si>
  <si>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</si>
  <si>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</si>
  <si>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</si>
  <si>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</si>
  <si>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</si>
  <si>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</si>
  <si>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</si>
  <si>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</si>
  <si>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</si>
  <si>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</si>
  <si>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</si>
  <si>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</si>
  <si>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</si>
  <si>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</si>
  <si>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</si>
  <si>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</si>
  <si>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</si>
  <si>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</si>
  <si>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</si>
  <si>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</si>
  <si>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</si>
  <si>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</si>
  <si>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</si>
  <si>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</si>
  <si>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</si>
  <si>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</si>
  <si>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</si>
  <si>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</si>
  <si>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</si>
  <si>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</si>
  <si>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</si>
  <si>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</si>
  <si>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</si>
  <si>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</si>
  <si>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</si>
  <si>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</si>
  <si>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</si>
  <si>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</si>
  <si>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</si>
  <si>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</si>
  <si>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</si>
  <si>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</si>
  <si>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</si>
  <si>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</si>
  <si>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</si>
  <si>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</si>
  <si>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</si>
  <si>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</si>
  <si>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</si>
  <si>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</si>
  <si>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</si>
  <si>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</si>
  <si>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</si>
  <si>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</si>
  <si>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</si>
  <si>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</si>
  <si>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</si>
  <si>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</si>
  <si>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</si>
  <si>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</si>
  <si>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</si>
  <si>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</si>
  <si>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</si>
  <si>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</si>
  <si>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</si>
  <si>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</si>
  <si>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</si>
  <si>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</si>
  <si>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</si>
  <si>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</si>
  <si>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</si>
  <si>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</si>
  <si>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</si>
  <si>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</si>
  <si>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</si>
  <si>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</si>
  <si>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</si>
  <si>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</si>
  <si>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</si>
  <si>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</si>
  <si>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</si>
  <si>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</si>
  <si>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</si>
  <si>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</si>
  <si>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</si>
  <si>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</si>
  <si>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</si>
  <si>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</si>
  <si>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</si>
  <si>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</si>
  <si>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</si>
  <si>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</si>
  <si>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</si>
  <si>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</si>
  <si>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</si>
  <si>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</si>
  <si>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</si>
  <si>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</si>
  <si>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</si>
  <si>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</si>
  <si>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</si>
  <si>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</si>
  <si>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</si>
  <si>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</si>
  <si>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</si>
  <si>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</si>
  <si>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</si>
  <si>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</si>
  <si>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</si>
  <si>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</si>
  <si>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</si>
  <si>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</si>
  <si>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</si>
  <si>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</si>
  <si>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</si>
  <si>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</si>
  <si>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</si>
  <si>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</si>
  <si>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</si>
  <si>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</si>
  <si>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</si>
  <si>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</si>
  <si>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</si>
  <si>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</si>
  <si>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</si>
  <si>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</si>
  <si>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</si>
  <si>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</si>
  <si>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</si>
  <si>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</si>
  <si>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</si>
  <si>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</si>
  <si>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</si>
  <si>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</si>
  <si>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</si>
  <si>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</si>
  <si>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</si>
  <si>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</si>
  <si>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</si>
  <si>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</si>
  <si>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</si>
  <si>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</si>
  <si>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</si>
  <si>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</si>
  <si>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</si>
  <si>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</si>
  <si>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</si>
  <si>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</si>
  <si>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</si>
  <si>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</si>
  <si>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</si>
  <si>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</si>
  <si>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</si>
  <si>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</si>
  <si>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</si>
  <si>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</si>
  <si>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</si>
  <si>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</si>
  <si>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</si>
  <si>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</si>
  <si>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</si>
  <si>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</si>
  <si>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</si>
  <si>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</si>
  <si>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</si>
  <si>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</si>
  <si>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</si>
  <si>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</si>
  <si>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</si>
  <si>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</si>
  <si>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</si>
  <si>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</si>
  <si>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</si>
  <si>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</si>
  <si>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</si>
  <si>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</si>
  <si>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</si>
  <si>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</si>
  <si>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</si>
  <si>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</si>
  <si>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</si>
  <si>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</si>
  <si>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</si>
  <si>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</si>
  <si>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</si>
  <si>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</si>
  <si>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</si>
  <si>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</si>
  <si>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</si>
  <si>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</si>
  <si>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</si>
  <si>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</si>
  <si>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</si>
  <si>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</si>
  <si>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</si>
  <si>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</si>
  <si>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</si>
  <si>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</si>
  <si>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</si>
  <si>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</si>
  <si>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</si>
  <si>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</si>
  <si>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</si>
  <si>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</si>
  <si>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</si>
  <si>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</si>
  <si>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</si>
  <si>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</si>
  <si>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</si>
  <si>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</si>
  <si>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</si>
  <si>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</si>
  <si>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</si>
  <si>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</si>
  <si>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</si>
  <si>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</si>
  <si>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</si>
  <si>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</si>
  <si>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</si>
  <si>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</si>
  <si>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</si>
  <si>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</si>
  <si>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</si>
  <si>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</si>
  <si>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</si>
  <si>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</si>
  <si>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</si>
  <si>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</si>
  <si>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</si>
  <si>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</si>
  <si>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</si>
  <si>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</si>
  <si>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</si>
  <si>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</si>
  <si>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</si>
  <si>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</si>
  <si>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</si>
  <si>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</si>
  <si>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</si>
  <si>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</si>
  <si>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</si>
  <si>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</si>
  <si>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</si>
  <si>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</si>
  <si>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</si>
  <si>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</si>
  <si>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</si>
  <si>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</si>
  <si>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</si>
  <si>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</si>
  <si>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</si>
  <si>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</si>
  <si>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</si>
  <si>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</si>
  <si>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</si>
  <si>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</si>
  <si>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</si>
  <si>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</si>
  <si>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</si>
  <si>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</si>
  <si>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</si>
  <si>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</si>
  <si>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</si>
  <si>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</si>
  <si>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</si>
  <si>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</si>
  <si>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</si>
  <si>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</si>
  <si>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</si>
  <si>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</si>
  <si>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</si>
  <si>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</si>
  <si>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</si>
  <si>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</si>
  <si>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</si>
  <si>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</si>
  <si>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</si>
  <si>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</si>
  <si>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</si>
  <si>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</si>
  <si>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</si>
  <si>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</si>
  <si>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</si>
  <si>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</si>
  <si>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</si>
  <si>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</si>
  <si>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</si>
  <si>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</si>
  <si>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</si>
  <si>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</si>
  <si>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</si>
  <si>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</si>
  <si>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</si>
  <si>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</si>
  <si>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</si>
  <si>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</si>
  <si>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</si>
  <si>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</si>
  <si>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</si>
  <si>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</si>
  <si>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</si>
  <si>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</si>
  <si>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</si>
  <si>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</si>
  <si>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</si>
  <si>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</si>
  <si>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</si>
  <si>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</si>
  <si>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</si>
  <si>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</si>
  <si>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</si>
  <si>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</si>
  <si>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</si>
  <si>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</si>
  <si>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</si>
  <si>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</si>
  <si>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</si>
  <si>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</si>
  <si>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</si>
  <si>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</si>
  <si>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</si>
  <si>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</si>
  <si>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</si>
  <si>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</si>
  <si>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</si>
  <si>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</si>
  <si>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</si>
  <si>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</si>
  <si>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</si>
  <si>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</si>
  <si>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</si>
  <si>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</si>
  <si>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</si>
  <si>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</si>
  <si>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</si>
  <si>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</si>
  <si>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</si>
  <si>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</si>
  <si>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</si>
  <si>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</si>
  <si>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</si>
  <si>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</si>
  <si>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</si>
  <si>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</si>
  <si>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</si>
  <si>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</si>
  <si>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</si>
  <si>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</si>
  <si>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</si>
  <si>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</si>
  <si>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</si>
  <si>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</si>
  <si>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</si>
  <si>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</si>
  <si>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</si>
  <si>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</si>
  <si>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</si>
  <si>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</si>
  <si>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</si>
  <si>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</si>
  <si>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</si>
  <si>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</si>
  <si>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</si>
  <si>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</si>
  <si>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</si>
  <si>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</si>
  <si>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</si>
  <si>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</si>
  <si>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</si>
  <si>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</si>
  <si>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</si>
  <si>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</si>
  <si>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</si>
  <si>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</si>
  <si>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</si>
  <si>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</si>
  <si>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</si>
  <si>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</si>
  <si>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</si>
  <si>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</si>
  <si>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</si>
  <si>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</si>
  <si>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</si>
  <si>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</si>
  <si>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</si>
  <si>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</si>
  <si>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</si>
  <si>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</si>
  <si>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</si>
  <si>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</si>
  <si>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</si>
  <si>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</si>
  <si>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</si>
  <si>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</si>
  <si>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</si>
  <si>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</si>
  <si>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</si>
  <si>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</si>
  <si>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</si>
  <si>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</si>
  <si>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</si>
  <si>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</si>
  <si>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</si>
  <si>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</si>
  <si>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</si>
  <si>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</si>
  <si>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</si>
  <si>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</si>
  <si>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</si>
  <si>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</si>
  <si>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</si>
  <si>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</si>
  <si>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</si>
  <si>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</si>
  <si>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</si>
  <si>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</si>
  <si>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</si>
  <si>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</si>
  <si>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</si>
  <si>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</si>
  <si>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</si>
  <si>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</si>
  <si>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</si>
  <si>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</si>
  <si>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</si>
  <si>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</si>
  <si>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</si>
  <si>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</si>
  <si>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</si>
  <si>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</si>
  <si>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</si>
  <si>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</si>
  <si>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</si>
  <si>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</si>
  <si>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</si>
  <si>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</si>
  <si>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</si>
  <si>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</si>
  <si>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</si>
  <si>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</si>
  <si>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</si>
  <si>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</si>
  <si>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</si>
  <si>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</si>
  <si>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</si>
  <si>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</si>
  <si>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</si>
  <si>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</si>
  <si>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</si>
  <si>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</si>
  <si>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</si>
  <si>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</si>
  <si>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</si>
  <si>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</si>
  <si>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</si>
  <si>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</si>
  <si>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</si>
  <si>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</si>
  <si>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</si>
  <si>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</si>
  <si>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</si>
  <si>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</si>
  <si>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</si>
  <si>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</si>
  <si>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</si>
  <si>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</si>
  <si>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</si>
  <si>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</si>
  <si>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</si>
  <si>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</si>
  <si>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</si>
  <si>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</si>
  <si>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</si>
  <si>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</si>
  <si>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</si>
  <si>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</si>
  <si>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</si>
  <si>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</si>
  <si>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</si>
  <si>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</si>
  <si>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</si>
  <si>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</si>
  <si>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</si>
  <si>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</si>
  <si>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</si>
  <si>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</si>
  <si>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</si>
  <si>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</si>
  <si>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</si>
  <si>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</si>
  <si>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</si>
  <si>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</si>
  <si>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</si>
  <si>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</si>
  <si>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</si>
  <si>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</si>
  <si>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</si>
  <si>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</si>
  <si>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</si>
  <si>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</si>
  <si>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</si>
  <si>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</si>
  <si>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</si>
  <si>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</si>
  <si>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</si>
  <si>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</si>
  <si>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</si>
  <si>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</si>
  <si>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</si>
  <si>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</si>
  <si>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</si>
  <si>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</si>
  <si>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</si>
  <si>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</si>
  <si>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</si>
  <si>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</si>
  <si>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</si>
  <si>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</si>
  <si>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</si>
  <si>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</si>
  <si>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</si>
  <si>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</si>
  <si>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</si>
  <si>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</si>
  <si>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</si>
  <si>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</si>
  <si>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</si>
  <si>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</si>
  <si>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</si>
  <si>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</si>
  <si>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</si>
  <si>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</si>
  <si>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</si>
  <si>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</si>
  <si>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</si>
  <si>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</si>
  <si>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</si>
  <si>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</si>
  <si>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</si>
  <si>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</si>
  <si>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</si>
  <si>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</si>
  <si>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</si>
  <si>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</si>
  <si>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</si>
  <si>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</si>
  <si>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</si>
  <si>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</si>
  <si>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</si>
  <si>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</si>
  <si>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</si>
  <si>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</si>
  <si>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</si>
  <si>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</si>
  <si>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</si>
  <si>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</si>
  <si>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</si>
  <si>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</si>
  <si>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</si>
  <si>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</si>
  <si>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</si>
  <si>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</si>
  <si>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</si>
  <si>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</si>
  <si>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</si>
  <si>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</si>
  <si>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</si>
  <si>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</si>
  <si>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</si>
  <si>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</si>
  <si>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</si>
  <si>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</si>
  <si>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</si>
  <si>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</si>
  <si>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</si>
  <si>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</si>
  <si>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</si>
  <si>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</si>
  <si>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</si>
  <si>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</si>
  <si>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</si>
  <si>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</si>
  <si>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</si>
  <si>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</si>
  <si>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</si>
  <si>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</si>
  <si>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</si>
  <si>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</si>
  <si>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</si>
  <si>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</si>
  <si>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</si>
  <si>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</si>
  <si>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</si>
  <si>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</si>
  <si>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</si>
  <si>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</si>
  <si>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</si>
  <si>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</si>
  <si>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</si>
  <si>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</si>
  <si>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</si>
  <si>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</si>
  <si>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</si>
  <si>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</si>
  <si>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</si>
  <si>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</si>
  <si>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</si>
  <si>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</si>
  <si>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</si>
  <si>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</si>
  <si>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</si>
  <si>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</si>
  <si>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</si>
  <si>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</si>
  <si>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</si>
  <si>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</si>
  <si>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</si>
  <si>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</si>
  <si>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</si>
  <si>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</si>
  <si>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</si>
  <si>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</si>
  <si>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</si>
  <si>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</si>
  <si>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</si>
  <si>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</si>
  <si>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</si>
  <si>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</si>
  <si>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</si>
  <si>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</si>
  <si>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</si>
  <si>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</si>
  <si>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</si>
  <si>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</si>
  <si>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</si>
  <si>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</si>
  <si>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</si>
  <si>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</si>
  <si>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</si>
  <si>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</si>
  <si>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</si>
  <si>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</si>
  <si>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</si>
  <si>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</si>
  <si>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</si>
  <si>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</si>
  <si>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</si>
  <si>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</si>
  <si>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</si>
  <si>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</si>
  <si>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</si>
  <si>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</si>
  <si>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</si>
  <si>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</si>
  <si>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</si>
  <si>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</si>
  <si>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</si>
  <si>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</si>
  <si>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</si>
  <si>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</si>
  <si>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</si>
  <si>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</si>
  <si>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</si>
  <si>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</si>
  <si>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</si>
  <si>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</si>
  <si>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</si>
  <si>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</si>
  <si>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</si>
  <si>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</si>
  <si>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</si>
  <si>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</si>
  <si>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</si>
  <si>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</si>
  <si>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</si>
  <si>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</si>
  <si>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</si>
  <si>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</si>
  <si>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</si>
  <si>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</si>
  <si>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</si>
  <si>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</si>
  <si>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</si>
  <si>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</si>
  <si>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</si>
  <si>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</si>
  <si>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</si>
  <si>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</si>
  <si>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</si>
  <si>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</si>
  <si>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</si>
  <si>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</si>
  <si>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</si>
  <si>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</si>
  <si>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</si>
  <si>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</si>
  <si>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</si>
  <si>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</si>
  <si>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</si>
  <si>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</si>
  <si>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</si>
  <si>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</si>
  <si>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</si>
  <si>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</si>
  <si>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</si>
  <si>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</si>
  <si>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</si>
  <si>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</si>
  <si>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</si>
  <si>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</si>
  <si>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</si>
  <si>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</si>
  <si>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</si>
  <si>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</si>
  <si>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</si>
  <si>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</si>
  <si>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</si>
  <si>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</si>
  <si>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</si>
  <si>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</si>
  <si>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</si>
  <si>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</si>
  <si>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</si>
  <si>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</si>
  <si>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</si>
  <si>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</si>
  <si>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</si>
  <si>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</si>
  <si>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</si>
  <si>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</si>
  <si>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</si>
  <si>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</si>
  <si>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</si>
  <si>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</si>
  <si>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</si>
  <si>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</si>
  <si>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</si>
  <si>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</si>
  <si>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</si>
  <si>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</si>
  <si>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</si>
  <si>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</si>
  <si>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</si>
  <si>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</si>
  <si>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</si>
  <si>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</si>
  <si>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</si>
  <si>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</si>
  <si>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</si>
  <si>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</si>
  <si>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</si>
  <si>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</si>
  <si>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</si>
  <si>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</si>
  <si>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</si>
  <si>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</si>
  <si>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</si>
  <si>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</si>
  <si>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</si>
  <si>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</si>
  <si>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</si>
  <si>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</si>
  <si>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</si>
  <si>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</si>
  <si>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</si>
  <si>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</si>
  <si>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</si>
  <si>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</si>
  <si>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</si>
  <si>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</si>
  <si>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</si>
  <si>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</si>
  <si>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</si>
  <si>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</si>
  <si>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</si>
  <si>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</si>
  <si>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</si>
  <si>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</si>
  <si>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</si>
  <si>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</si>
  <si>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</si>
  <si>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</si>
  <si>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</si>
  <si>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</si>
  <si>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</si>
  <si>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</si>
  <si>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</si>
  <si>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</si>
  <si>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</si>
  <si>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</si>
  <si>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</si>
  <si>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</si>
  <si>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</si>
  <si>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</si>
  <si>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</si>
  <si>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</si>
  <si>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</si>
  <si>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</si>
  <si>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</si>
  <si>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</si>
  <si>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</si>
  <si>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</si>
  <si>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</si>
  <si>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</si>
  <si>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</si>
  <si>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</si>
  <si>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</si>
  <si>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</si>
  <si>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</si>
  <si>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</si>
  <si>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</si>
  <si>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</si>
  <si>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</si>
  <si>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</si>
  <si>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</si>
  <si>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</si>
  <si>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</si>
  <si>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</si>
  <si>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</si>
  <si>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</si>
  <si>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</si>
  <si>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</si>
  <si>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</si>
  <si>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</si>
  <si>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</si>
  <si>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</si>
  <si>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</si>
  <si>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</si>
  <si>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</si>
  <si>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</si>
  <si>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</si>
  <si>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</si>
  <si>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</si>
  <si>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</si>
  <si>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</si>
  <si>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</si>
  <si>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</si>
  <si>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</si>
  <si>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</si>
  <si>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</si>
  <si>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</si>
  <si>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</si>
  <si>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</si>
  <si>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</si>
  <si>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</si>
  <si>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</si>
  <si>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</si>
  <si>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</si>
  <si>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</si>
  <si>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</si>
  <si>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</si>
  <si>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</si>
  <si>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</si>
  <si>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</si>
  <si>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</si>
  <si>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</si>
  <si>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</si>
  <si>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</si>
  <si>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</si>
  <si>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</si>
  <si>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</si>
  <si>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</si>
  <si>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</si>
  <si>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</si>
  <si>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</si>
  <si>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</si>
  <si>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</si>
  <si>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</si>
  <si>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</si>
  <si>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</si>
  <si>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</si>
  <si>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</si>
  <si>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</si>
  <si>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</si>
  <si>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</si>
  <si>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</si>
  <si>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</si>
  <si>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</si>
  <si>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</si>
  <si>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</si>
  <si>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</si>
  <si>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</si>
  <si>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</si>
  <si>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</si>
  <si>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</si>
  <si>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</si>
  <si>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</si>
  <si>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</si>
  <si>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</si>
  <si>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</si>
  <si>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</si>
  <si>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</si>
  <si>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</si>
  <si>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</si>
  <si>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</si>
  <si>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</si>
  <si>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</si>
  <si>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</si>
  <si>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</si>
  <si>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</si>
  <si>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</si>
  <si>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</si>
  <si>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</si>
  <si>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</si>
  <si>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</si>
  <si>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</si>
  <si>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</si>
  <si>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</si>
  <si>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</si>
  <si>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</si>
  <si>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</si>
  <si>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</si>
  <si>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</si>
  <si>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</si>
  <si>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</si>
  <si>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</si>
  <si>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</si>
  <si>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</si>
  <si>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</si>
  <si>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</si>
  <si>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</si>
  <si>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</si>
  <si>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</si>
  <si>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</si>
  <si>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</si>
  <si>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</si>
  <si>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</si>
  <si>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</si>
  <si>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</si>
  <si>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</si>
  <si>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</si>
  <si>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</si>
  <si>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</si>
  <si>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</si>
  <si>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</si>
  <si>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</si>
  <si>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</si>
  <si>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</si>
  <si>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</si>
  <si>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</si>
  <si>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</si>
  <si>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</si>
  <si>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</si>
  <si>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</si>
  <si>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</si>
  <si>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</si>
  <si>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</si>
  <si>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</si>
  <si>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</si>
  <si>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</si>
  <si>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</si>
  <si>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</si>
  <si>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</si>
  <si>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</si>
  <si>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</si>
  <si>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</si>
  <si>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</si>
  <si>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</si>
  <si>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</si>
  <si>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</si>
  <si>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</si>
  <si>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</si>
  <si>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</si>
  <si>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</si>
  <si>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</si>
  <si>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</si>
  <si>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</si>
  <si>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</si>
  <si>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</si>
  <si>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</si>
  <si>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</si>
  <si>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</si>
  <si>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</si>
  <si>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</si>
  <si>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</si>
  <si>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</si>
  <si>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</si>
  <si>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</si>
  <si>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</si>
  <si>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</si>
  <si>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</si>
  <si>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</si>
  <si>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</si>
  <si>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</si>
  <si>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</si>
  <si>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</si>
  <si>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</si>
  <si>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</si>
  <si>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</si>
  <si>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</si>
  <si>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</si>
  <si>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</si>
  <si>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</si>
  <si>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</si>
  <si>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</si>
  <si>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</si>
  <si>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</si>
  <si>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</si>
  <si>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</si>
  <si>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</si>
  <si>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</si>
  <si>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</si>
  <si>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</si>
  <si>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</si>
  <si>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</si>
  <si>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</si>
  <si>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</si>
  <si>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</si>
  <si>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</si>
  <si>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</si>
  <si>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</si>
  <si>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</si>
  <si>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</si>
  <si>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</si>
  <si>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</si>
  <si>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</si>
  <si>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</si>
  <si>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</si>
  <si>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</si>
  <si>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</si>
  <si>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</si>
  <si>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</si>
  <si>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</si>
  <si>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</si>
  <si>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</si>
  <si>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</si>
  <si>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</si>
  <si>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</si>
  <si>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</si>
  <si>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</si>
  <si>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</si>
  <si>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</si>
  <si>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</si>
  <si>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</si>
  <si>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</si>
  <si>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</si>
  <si>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</si>
  <si>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</si>
  <si>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</si>
  <si>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</si>
  <si>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</si>
  <si>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</si>
  <si>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</si>
  <si>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</si>
  <si>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</si>
  <si>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</si>
  <si>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</si>
  <si>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</si>
  <si>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</si>
  <si>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</si>
  <si>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</si>
  <si>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</si>
  <si>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</si>
  <si>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</si>
  <si>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</si>
  <si>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</si>
  <si>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</si>
  <si>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</si>
  <si>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</si>
  <si>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</si>
  <si>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</si>
  <si>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</si>
  <si>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</si>
  <si>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</si>
  <si>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</si>
  <si>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</si>
  <si>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</si>
  <si>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</si>
  <si>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</si>
  <si>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</si>
  <si>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</si>
  <si>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</si>
  <si>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</si>
  <si>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</si>
  <si>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</si>
  <si>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</si>
  <si>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</si>
  <si>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</si>
  <si>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</si>
  <si>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</si>
  <si>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</si>
  <si>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</si>
  <si>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</si>
  <si>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</si>
  <si>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</si>
  <si>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</si>
  <si>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</si>
  <si>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</si>
  <si>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</si>
  <si>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</si>
  <si>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</si>
  <si>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</si>
  <si>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</si>
  <si>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</si>
  <si>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</si>
  <si>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</si>
  <si>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</si>
  <si>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</si>
  <si>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</si>
  <si>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</si>
  <si>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</si>
  <si>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</si>
  <si>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</si>
  <si>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</si>
  <si>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</si>
  <si>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</si>
  <si>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</si>
  <si>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</si>
  <si>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</si>
  <si>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</si>
  <si>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</si>
  <si>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</si>
  <si>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</si>
  <si>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</si>
  <si>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</si>
  <si>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</si>
  <si>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</si>
  <si>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</si>
  <si>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</si>
  <si>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</si>
  <si>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</si>
  <si>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</si>
  <si>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</si>
  <si>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</si>
  <si>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</si>
  <si>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</si>
  <si>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</si>
  <si>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</si>
  <si>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</si>
  <si>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</si>
  <si>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</si>
  <si>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</si>
  <si>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</si>
  <si>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</si>
  <si>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</si>
  <si>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</si>
  <si>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</si>
  <si>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</si>
  <si>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</si>
  <si>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</si>
  <si>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</si>
  <si>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</si>
  <si>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</si>
  <si>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</si>
  <si>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</si>
  <si>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</si>
  <si>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</si>
  <si>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</si>
  <si>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</si>
  <si>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</si>
  <si>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</si>
  <si>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</si>
  <si>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</si>
  <si>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</si>
  <si>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</si>
  <si>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</si>
  <si>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</si>
  <si>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</si>
  <si>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</si>
  <si>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</si>
  <si>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</si>
  <si>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</si>
  <si>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</si>
  <si>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</si>
  <si>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</si>
  <si>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</si>
  <si>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</si>
  <si>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</si>
  <si>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</si>
  <si>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</si>
  <si>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</si>
  <si>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</si>
  <si>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</si>
  <si>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</si>
  <si>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</si>
  <si>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</si>
  <si>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</si>
  <si>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</si>
  <si>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</si>
  <si>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</si>
  <si>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</si>
  <si>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</si>
  <si>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</si>
  <si>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</si>
  <si>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</si>
  <si>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</si>
  <si>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</si>
  <si>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</si>
  <si>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</si>
  <si>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</si>
  <si>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</si>
  <si>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</si>
  <si>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</si>
  <si>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</si>
  <si>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</si>
  <si>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</si>
  <si>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</si>
  <si>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</si>
  <si>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</si>
  <si>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</si>
  <si>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</si>
  <si>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</si>
  <si>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</si>
  <si>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</si>
  <si>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</si>
  <si>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</si>
  <si>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</si>
  <si>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</si>
  <si>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</si>
  <si>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</si>
  <si>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</si>
  <si>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</si>
  <si>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</si>
  <si>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</si>
  <si>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</si>
  <si>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</si>
  <si>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</si>
  <si>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</si>
  <si>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</si>
  <si>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</si>
  <si>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</si>
  <si>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</si>
  <si>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</si>
  <si>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</si>
  <si>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</si>
  <si>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</si>
  <si>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</si>
  <si>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</si>
  <si>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</si>
  <si>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</si>
  <si>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</si>
  <si>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</si>
  <si>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</si>
  <si>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</si>
  <si>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</si>
  <si>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</si>
  <si>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</si>
  <si>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</si>
  <si>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</si>
  <si>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</si>
  <si>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</si>
  <si>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</si>
  <si>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</si>
  <si>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</si>
  <si>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</si>
  <si>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</si>
  <si>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</si>
  <si>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</si>
  <si>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</si>
  <si>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</si>
  <si>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</si>
  <si>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</si>
  <si>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</si>
  <si>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</si>
  <si>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</si>
  <si>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</si>
  <si>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</si>
  <si>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</si>
  <si>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</si>
  <si>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</si>
  <si>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</si>
  <si>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</si>
  <si>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</si>
  <si>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</si>
  <si>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</si>
  <si>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</si>
  <si>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</si>
  <si>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</si>
  <si>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</si>
  <si>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</si>
  <si>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</si>
  <si>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</si>
  <si>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</si>
  <si>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</si>
  <si>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</si>
  <si>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</si>
  <si>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</si>
  <si>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</si>
  <si>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</si>
  <si>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</si>
  <si>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</si>
  <si>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</si>
  <si>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</si>
  <si>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</si>
  <si>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</si>
  <si>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</si>
  <si>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</si>
  <si>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</si>
  <si>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</si>
  <si>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</si>
  <si>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</si>
  <si>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</si>
  <si>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</si>
  <si>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</si>
  <si>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</si>
  <si>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</si>
  <si>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</si>
  <si>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</si>
  <si>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</si>
  <si>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</si>
  <si>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</si>
  <si>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</si>
  <si>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</si>
  <si>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</si>
  <si>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</si>
  <si>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</si>
  <si>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</si>
  <si>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</si>
  <si>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</si>
  <si>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</si>
  <si>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</si>
  <si>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</si>
  <si>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</si>
  <si>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</si>
  <si>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</si>
  <si>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</si>
  <si>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</si>
  <si>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</si>
  <si>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</si>
  <si>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</si>
  <si>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</si>
  <si>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</si>
  <si>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</si>
  <si>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</si>
  <si>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</si>
  <si>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</si>
  <si>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</si>
  <si>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</si>
  <si>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</si>
  <si>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</si>
  <si>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</si>
  <si>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</si>
  <si>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</si>
  <si>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</si>
  <si>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</si>
  <si>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</si>
  <si>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</si>
  <si>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</si>
  <si>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</si>
  <si>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</si>
  <si>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</si>
  <si>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</si>
  <si>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</si>
  <si>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</si>
  <si>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</si>
  <si>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</si>
  <si>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</si>
  <si>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</si>
  <si>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</si>
  <si>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</si>
  <si>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</si>
  <si>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</si>
  <si>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</si>
  <si>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</si>
  <si>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</si>
  <si>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</si>
  <si>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</si>
  <si>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</si>
  <si>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</si>
  <si>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</si>
  <si>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</si>
  <si>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</si>
  <si>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</si>
  <si>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</si>
  <si>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</si>
  <si>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</si>
  <si>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</si>
  <si>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</si>
  <si>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</si>
  <si>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</si>
  <si>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</si>
  <si>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</si>
  <si>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</si>
  <si>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</si>
  <si>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</si>
  <si>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</si>
  <si>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</si>
  <si>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</si>
  <si>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</si>
  <si>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</si>
  <si>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</si>
  <si>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</si>
  <si>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</si>
  <si>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</si>
  <si>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</si>
  <si>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</si>
  <si>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</si>
  <si>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</si>
  <si>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</si>
  <si>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</si>
  <si>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</si>
  <si>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</si>
  <si>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</si>
  <si>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</si>
  <si>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</si>
  <si>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</si>
  <si>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</si>
  <si>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</si>
  <si>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</si>
  <si>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</si>
  <si>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</si>
  <si>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</si>
  <si>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</si>
  <si>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</si>
  <si>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</si>
  <si>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</si>
  <si>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</si>
  <si>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</si>
  <si>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</si>
  <si>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</si>
  <si>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</si>
  <si>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</si>
  <si>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</si>
  <si>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</si>
  <si>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</si>
  <si>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</si>
  <si>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</si>
  <si>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</si>
  <si>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</si>
  <si>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</si>
  <si>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</si>
  <si>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</si>
  <si>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</si>
  <si>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</si>
  <si>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</si>
  <si>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</si>
  <si>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</si>
  <si>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</si>
  <si>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</si>
  <si>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</si>
  <si>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</si>
  <si>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</si>
  <si>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</si>
  <si>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</si>
  <si>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</si>
  <si>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</si>
  <si>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</si>
  <si>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</si>
  <si>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</si>
  <si>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</si>
  <si>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</si>
  <si>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</si>
  <si>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</si>
  <si>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</si>
  <si>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</si>
  <si>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</si>
  <si>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</si>
  <si>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</si>
  <si>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</si>
  <si>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</si>
  <si>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</si>
  <si>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</si>
  <si>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</si>
  <si>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</si>
  <si>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</si>
  <si>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</si>
  <si>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</si>
  <si>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</si>
  <si>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</si>
  <si>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</si>
  <si>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</si>
  <si>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</si>
  <si>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</si>
  <si>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</si>
  <si>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</si>
  <si>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</si>
  <si>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</si>
  <si>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</si>
  <si>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</si>
  <si>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</si>
  <si>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</si>
  <si>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</si>
  <si>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</si>
  <si>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</si>
  <si>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</si>
  <si>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</si>
  <si>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</si>
  <si>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</si>
  <si>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</si>
  <si>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</si>
  <si>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</si>
  <si>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</si>
  <si>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</si>
  <si>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</si>
  <si>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</si>
  <si>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</si>
  <si>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</si>
  <si>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</si>
  <si>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</si>
  <si>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</si>
  <si>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</si>
  <si>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</si>
  <si>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</si>
  <si>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</si>
  <si>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</si>
  <si>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</si>
  <si>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</si>
  <si>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</si>
  <si>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</si>
  <si>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</si>
  <si>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</si>
  <si>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</si>
  <si>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</si>
  <si>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</si>
  <si>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</si>
  <si>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</si>
  <si>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</si>
  <si>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</si>
  <si>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</si>
  <si>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</si>
  <si>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</si>
  <si>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</si>
  <si>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</si>
  <si>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</si>
  <si>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</si>
  <si>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</si>
  <si>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</si>
  <si>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</si>
  <si>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</si>
  <si>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</si>
  <si>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</si>
  <si>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</si>
  <si>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</si>
  <si>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</si>
  <si>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</si>
  <si>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</si>
  <si>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</si>
  <si>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</si>
  <si>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</si>
  <si>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</si>
  <si>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</si>
  <si>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</si>
  <si>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</si>
  <si>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</si>
  <si>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</si>
  <si>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</si>
  <si>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</si>
  <si>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</si>
  <si>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</si>
  <si>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</si>
  <si>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</si>
  <si>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</si>
  <si>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</si>
  <si>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</si>
  <si>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</si>
  <si>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</si>
  <si>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</si>
  <si>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</si>
  <si>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</si>
  <si>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</si>
  <si>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</si>
  <si>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</si>
  <si>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</si>
  <si>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</si>
  <si>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</si>
  <si>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</si>
  <si>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</si>
  <si>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</si>
  <si>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</si>
  <si>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</si>
  <si>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</si>
  <si>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</si>
  <si>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</si>
  <si>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</si>
  <si>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</si>
  <si>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</si>
  <si>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</si>
  <si>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</si>
  <si>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</si>
  <si>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</si>
  <si>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</si>
  <si>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</si>
  <si>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</si>
  <si>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</si>
  <si>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</si>
  <si>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</si>
  <si>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</si>
  <si>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</si>
  <si>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</si>
  <si>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</si>
  <si>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</si>
  <si>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</si>
  <si>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</si>
  <si>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</si>
  <si>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</si>
  <si>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</si>
  <si>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</si>
  <si>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</si>
  <si>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</si>
  <si>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</si>
  <si>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</si>
  <si>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</si>
  <si>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</si>
  <si>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</si>
  <si>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</si>
  <si>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</si>
  <si>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</si>
  <si>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</si>
  <si>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</si>
  <si>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</si>
  <si>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</si>
  <si>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</si>
  <si>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</si>
  <si>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</si>
  <si>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</si>
  <si>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</si>
  <si>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</si>
  <si>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</si>
  <si>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</si>
  <si>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</si>
  <si>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</si>
  <si>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</si>
  <si>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</si>
  <si>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</si>
  <si>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</si>
  <si>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</si>
  <si>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</si>
  <si>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</si>
  <si>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</si>
  <si>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</si>
  <si>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</si>
  <si>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</si>
  <si>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</si>
  <si>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</si>
  <si>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</si>
  <si>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</si>
  <si>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</si>
  <si>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</si>
  <si>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</si>
  <si>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</si>
  <si>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</si>
  <si>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</si>
  <si>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</si>
  <si>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</si>
  <si>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</si>
  <si>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</si>
  <si>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</si>
  <si>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</si>
  <si>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</si>
  <si>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</si>
  <si>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</si>
  <si>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</si>
  <si>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</si>
  <si>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</si>
  <si>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</si>
  <si>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</si>
  <si>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</si>
  <si>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</si>
  <si>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</si>
  <si>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</si>
  <si>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</si>
  <si>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</si>
  <si>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</si>
  <si>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</si>
  <si>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</si>
  <si>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</si>
  <si>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</si>
  <si>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</si>
  <si>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</si>
  <si>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</si>
  <si>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</si>
  <si>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</si>
  <si>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</si>
  <si>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</si>
  <si>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</si>
  <si>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</si>
  <si>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</si>
  <si>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</si>
  <si>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</si>
  <si>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</si>
  <si>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</si>
  <si>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</si>
  <si>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</si>
  <si>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</si>
  <si>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</si>
  <si>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</si>
  <si>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</si>
  <si>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</si>
  <si>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</si>
  <si>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</si>
  <si>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</si>
  <si>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</si>
  <si>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</si>
  <si>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</si>
  <si>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</si>
  <si>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</si>
  <si>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</si>
  <si>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</si>
  <si>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</si>
  <si>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</si>
  <si>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</si>
  <si>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</si>
  <si>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</si>
  <si>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</si>
  <si>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</si>
  <si>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</si>
  <si>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</si>
  <si>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</si>
  <si>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</si>
  <si>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</si>
  <si>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</si>
  <si>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</si>
  <si>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</si>
  <si>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</si>
  <si>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</si>
  <si>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</si>
  <si>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</si>
  <si>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</si>
  <si>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</si>
  <si>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</si>
  <si>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</si>
  <si>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</si>
  <si>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</si>
  <si>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</si>
  <si>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</si>
  <si>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</si>
  <si>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</si>
  <si>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</si>
  <si>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</si>
  <si>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</si>
  <si>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</si>
  <si>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</si>
  <si>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</si>
  <si>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</si>
  <si>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</si>
  <si>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</si>
  <si>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</si>
  <si>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</si>
  <si>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</si>
  <si>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</si>
  <si>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</si>
  <si>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</si>
  <si>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</si>
  <si>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</si>
  <si>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</si>
  <si>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</si>
  <si>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</si>
  <si>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</si>
  <si>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</si>
  <si>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</si>
  <si>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</si>
  <si>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</si>
  <si>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</si>
  <si>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</si>
  <si>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</si>
  <si>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</si>
  <si>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</si>
  <si>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</si>
  <si>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</si>
  <si>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</si>
  <si>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</si>
  <si>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</si>
  <si>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</si>
  <si>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</si>
  <si>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</si>
  <si>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</si>
  <si>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</si>
  <si>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</si>
  <si>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</si>
  <si>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</si>
  <si>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</si>
  <si>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</si>
  <si>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</si>
  <si>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</si>
  <si>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</si>
  <si>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</si>
  <si>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</si>
  <si>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</si>
  <si>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</si>
  <si>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</si>
  <si>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</si>
  <si>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</si>
  <si>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</si>
  <si>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</si>
  <si>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</si>
  <si>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</si>
  <si>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</si>
  <si>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</si>
  <si>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</si>
  <si>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</si>
  <si>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</si>
  <si>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</si>
  <si>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</si>
  <si>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</si>
  <si>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</si>
  <si>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</si>
  <si>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</si>
  <si>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</si>
  <si>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</si>
  <si>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</si>
  <si>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</si>
  <si>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</si>
  <si>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</si>
  <si>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</si>
  <si>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</si>
  <si>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</si>
  <si>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</si>
  <si>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</si>
  <si>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</si>
  <si>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</si>
  <si>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</si>
  <si>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</si>
  <si>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</si>
  <si>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</si>
  <si>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</si>
  <si>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</si>
  <si>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</si>
  <si>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</si>
  <si>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</si>
  <si>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</si>
  <si>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</si>
  <si>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</si>
  <si>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</si>
  <si>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</si>
  <si>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</si>
  <si>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</si>
  <si>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</si>
  <si>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</si>
  <si>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</si>
  <si>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</si>
  <si>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</si>
  <si>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</si>
  <si>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</si>
  <si>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</si>
  <si>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</si>
  <si>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</si>
  <si>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</si>
  <si>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</si>
  <si>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</si>
  <si>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</si>
  <si>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</si>
  <si>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</si>
  <si>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</si>
  <si>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</si>
  <si>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</si>
  <si>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</si>
  <si>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</si>
  <si>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</si>
  <si>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</si>
  <si>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</si>
  <si>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</si>
  <si>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</si>
  <si>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</si>
  <si>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</si>
  <si>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</si>
  <si>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</si>
  <si>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</si>
  <si>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</si>
  <si>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</si>
  <si>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</si>
  <si>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</si>
  <si>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</si>
  <si>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</si>
  <si>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</si>
  <si>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</si>
  <si>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</si>
  <si>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</si>
  <si>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</si>
  <si>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</si>
  <si>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</si>
  <si>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</si>
  <si>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</si>
  <si>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</si>
  <si>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</si>
  <si>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</si>
  <si>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</si>
  <si>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</si>
  <si>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</si>
  <si>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</si>
  <si>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</si>
  <si>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</si>
  <si>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</si>
  <si>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</si>
  <si>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</si>
  <si>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</si>
  <si>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</si>
  <si>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</si>
  <si>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</si>
  <si>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</si>
  <si>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</si>
  <si>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</si>
  <si>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</si>
  <si>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</si>
  <si>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</si>
  <si>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</si>
  <si>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</si>
  <si>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</si>
  <si>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</si>
  <si>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</si>
  <si>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</si>
  <si>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</si>
  <si>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</si>
  <si>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</si>
  <si>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</si>
  <si>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</si>
  <si>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</si>
  <si>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</si>
  <si>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</si>
  <si>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</si>
  <si>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</si>
  <si>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</si>
  <si>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</si>
  <si>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</si>
  <si>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</si>
  <si>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</si>
  <si>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</si>
  <si>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</si>
  <si>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</si>
  <si>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</si>
  <si>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</si>
  <si>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</si>
  <si>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</si>
  <si>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</si>
  <si>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</si>
  <si>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</si>
  <si>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</si>
  <si>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</si>
  <si>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</si>
  <si>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</si>
  <si>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</si>
  <si>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</si>
  <si>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</si>
  <si>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</si>
  <si>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</si>
  <si>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</si>
  <si>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</si>
  <si>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</si>
  <si>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</si>
  <si>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</si>
  <si>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</si>
  <si>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</si>
  <si>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</si>
  <si>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</si>
  <si>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</si>
  <si>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</si>
  <si>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</si>
  <si>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</si>
  <si>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</si>
  <si>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</si>
  <si>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</si>
  <si>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</si>
  <si>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</si>
  <si>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</si>
  <si>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</si>
  <si>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</si>
  <si>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</si>
  <si>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</si>
  <si>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</si>
  <si>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</si>
  <si>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</si>
  <si>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</si>
  <si>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</si>
  <si>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</si>
  <si>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</si>
  <si>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</si>
  <si>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</si>
  <si>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</si>
  <si>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</si>
  <si>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</si>
  <si>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</si>
  <si>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</si>
  <si>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</si>
  <si>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</si>
  <si>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</si>
  <si>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</si>
  <si>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</si>
  <si>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</si>
  <si>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</si>
  <si>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</si>
  <si>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</si>
  <si>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</si>
  <si>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</si>
  <si>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</si>
  <si>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</si>
  <si>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</si>
  <si>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</si>
  <si>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</si>
  <si>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</si>
  <si>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</si>
  <si>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</si>
  <si>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</si>
  <si>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</si>
  <si>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</si>
  <si>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</si>
  <si>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</si>
  <si>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</si>
  <si>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</si>
  <si>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</si>
  <si>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</si>
  <si>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</si>
  <si>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</si>
  <si>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</si>
  <si>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</si>
  <si>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</si>
  <si>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</si>
  <si>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</si>
  <si>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</si>
  <si>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</si>
  <si>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</si>
  <si>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</si>
  <si>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</si>
  <si>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</si>
  <si>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PCM-20251105-00000235</t>
  </si>
  <si>
    <t xml:space="preserve">access Night Site located in deep valleys &amp; dangerous area			
			</t>
  </si>
  <si>
    <t>TT-20251105-00265</t>
  </si>
  <si>
    <t>Sceco blackout in Tureeb area, MC teams engaged to secure HUBs, nearby MC team engaged as well</t>
  </si>
  <si>
    <t>PCM-20251105-00000269</t>
  </si>
  <si>
    <t>PCM-20251105-00000267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</si>
</sst>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2" fillId="0" borderId="0"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303.22255972222047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45966.170985648147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45966.170985648147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45966.170985648147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45966.170985648147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45966.170985648147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45966.170985648147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45966.170985648147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45966.170985648147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45966.170985648147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45966.170985648147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45966.170985648147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45966.170985648147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45966.170985648147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45966.170985648147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45966.170985648147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45966.170985648147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45966.170985648147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45966.170985648147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45966.170985648147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45966.170985648147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45966.170985648147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45966.170985648147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45966.170985648147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45966.170985648147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45966.170985648147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45966.170985648147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45966.170985648147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45966.170985648147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45966.170985648147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45966.170985648147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45966.170985648147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45966.170985648147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45966.170985648147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45966.170985648147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45966.170985648147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45966.170985648147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45966.170985648147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45966.170985648147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45966.170985648147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45966.170985648147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45966.170985648147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45966.170985648147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45966.170985648147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45966.170985648147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45966.170985648147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45966.170985648147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45966.170985648147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45966.170985648147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45966.170985648147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45966.170985648147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45966.170985648147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45966.170985648147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45966.170985648147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45966.170985648147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45966.170985648147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45966.170985648147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45966.170985648147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45966.170985648147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45966.170985648147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45966.170985648147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45966.170985648147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45966.170985648147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45966.170985648147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45966.170985648147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45966.170985648147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45966.170985648147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45966.170985648147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45966.170985648147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45966.170985648147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45966.170985648147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45966.170985648147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45966.170985648147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45966.170985648147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45966.170985648147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45966.170985648147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45966.170985648147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45966.170985648147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45966.170985648147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45966.170985648147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45966.170985648147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45966.170985648147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45966.170985648147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45966.170985648147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45966.170985648147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45966.170985648147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45966.170985648147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45966.170985648147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45966.170985648147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45966.170985648147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45966.170985648147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45966.170985648147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45966.170985648147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45966.170985648147</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45966.170985648147</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141.17114768518513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7.4289023148157867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45966.170985648147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45966.170985648147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45966.170985648147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45966.170985648147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45966.170985648147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45966.170985648147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45966.170985648147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45966.170985648147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45966.170985648147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45966.170985648147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45966.170985648147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45966.170985648147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45966.170985648147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45966.170985648147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45966.170985648147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45966.170985648147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45966.170985648147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45966.170985648147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45966.170985648147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45966.170985648147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45966.170985648147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45966.170985648147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45966.170985648147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45966.170985648147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45966.170985648147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45966.170985648147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45966.170985648147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45966.170985648147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45966.170985648147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45966.170985648147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45966.170985648147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45966.170985648147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45966.170985648147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45966.170985648147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45966.170985648147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45966.170985648147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45966.170985648147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45966.170985648147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45966.170985648147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45966.170985648147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45966.170985648147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45966.170985648147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45966.170985648147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45966.170985648147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45966.170985648147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45966.170985648147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45966.170985648147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45966.170985648147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45966.170985648147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45966.170985648147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45966.170985648147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45966.170985648147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45966.170985648147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45966.170985648147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45966.170985648147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45966.170985648147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45966.170985648147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45966.170985648147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45966.170985648147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45966.170985648147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45966.170985648147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45966.170985648147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45966.170985648147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45966.170985648147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45966.170985648147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45966.170985648147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45966.170985648147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45966.170985648147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45966.170985648147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45966.170985648147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45966.170985648147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45966.170985648147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45966.170985648147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45966.170985648147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45966.170985648147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45966.170985648147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45966.170985648147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45966.170985648147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45966.170985648147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45966.170985648147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45966.170985648147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45966.170985648147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45966.170985648147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45966.170985648147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45966.170985648147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45966.170985648147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45966.170985648147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45966.170985648147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45966.170985648147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45966.170985648147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45966.170985648147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45966.170985648147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45966.170985648147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45966.170985648147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45966.170985648147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45966.170985648147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45966.170985648147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45966.170985648147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45966.170985648147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45966.170985648147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45966.170985648147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45966.170985648147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45966.170985648147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45966.170985648147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45966.170985648147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45966.170985648147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45966.170985648147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45966.170985648147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45966.170985648147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45966.170985648147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45966.170985648147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45966.170985648147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45966.170985648147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45966.170985648147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45966.170985648147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45966.170985648147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45966.170985648147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45966.170985648147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45966.170985648147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45966.170985648147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45966.170985648147</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45966.170985648147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45966.170985648147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45966.170985648147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45966.170985648147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45966.170985648147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45966.170985648147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45966.170985648147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45966.170985648147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45966.170985648147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45966.170985648147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45966.170985648147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45966.170985648147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45966.170985648147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45966.170985648147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45966.170985648147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45966.170985648147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45966.170985648147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45966.170985648147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45966.170985648147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45966.170985648147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45966.170985648147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45966.170985648147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45966.170985648147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45966.170985648147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45966.170985648147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45966.170985648147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45966.170985648147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45966.170985648147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45966.170985648147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45966.170985648147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45966.170985648147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45966.170985648147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45966.170985648147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45966.170985648147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45966.170985648147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45966.170985648147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45966.170985648147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45966.170985648147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45966.170985648147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45966.170985648147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45966.170985648147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45966.170985648147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45966.170985648147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45966.170985648147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45966.170985648147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45966.170985648147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45966.170985648147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45966.170985648147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45966.170985648147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45966.170985648147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45966.170985648147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45966.170985648147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45966.170985648147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45966.170985648147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45966.170985648147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45966.170985648147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45966.170985648147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45966.170985648147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45966.170985648147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45966.170985648147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45966.170985648147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45966.170985648147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45966.170985648147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45966.170985648147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45966.170985648147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45966.170985648147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45966.170985648147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45966.170985648147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45966.170985648147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45966.170985648147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45966.170985648147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45966.170985648147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45966.170985648147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45966.170985648147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45966.170985648147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45966.170985648147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45966.170985648147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45966.170985648147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45966.170985648147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45966.170985648147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45966.170985648147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45966.170985648147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45966.170985648147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45966.170985648147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45966.170985648147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45966.170985648147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45966.170985648147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45966.170985648147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45966.170985648147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45966.170985648147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45966.170985648147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45966.170985648147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45966.170985648147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45966.170985648147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45966.170985648147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45966.170985648147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45966.170985648147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45966.170985648147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45966.170985648147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45966.170985648147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45966.170985648147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45966.170985648147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45966.170985648147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45966.170985648147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45966.170985648147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45966.170985648147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45966.170985648147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45966.170985648147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45966.170985648147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45966.170985648147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45966.170985648147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45966.170985648147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45966.170985648147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45966.170985648147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45966.170985648147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45966.170985648147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45966.170985648147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45966.170985648147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45966.170985648147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45966.170985648147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45966.170985648147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45966.170985648147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45966.170985648147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45966.170985648147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45966.170985648147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45966.170985648147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45966.170985648147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45966.170985648147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45966.170985648147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45966.170985648147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45966.170985648147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45966.170985648147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45966.170985648147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45966.170985648147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45966.170985648147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45966.170985648147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45966.170985648147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45966.170985648147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45966.170985648147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45966.170985648147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45966.170985648147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45966.170985648147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45966.170985648147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45966.170985648147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45966.170985648147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45966.170985648147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45966.170985648147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45966.170985648147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45966.170985648147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45966.170985648147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45966.170985648147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45966.170985648147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45966.170985648147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45966.170985648147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45966.170985648147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45966.170985648147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45966.170985648147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45966.170985648147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45966.170985648147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45966.170985648147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45966.170985648147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45966.170985648147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45966.170985648147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45966.170985648147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45966.170985648147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45966.170985648147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45966.170985648147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45966.170985648147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45966.170985648147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45966.170985648147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45966.170985648147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45966.170985648147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45966.170985648147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45966.170985648147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45966.170985648147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45966.170985648147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45966.170985648147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45966.170985648147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45966.170985648147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45966.170985648147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45966.170985648147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45966.170985648147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45966.170985648147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45966.170985648147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45966.170985648147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45966.170985648147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45966.170985648147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45966.170985648147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45966.170985648147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45966.170985648147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45966.170985648147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45966.170985648147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45966.170985648147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45966.170985648147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45966.170985648147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45966.170985648147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45966.170985648147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45966.170985648147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45966.170985648147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45966.170985648147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45966.170985648147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45966.170985648147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45966.170985648147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45966.170985648147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45966.170985648147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45966.170985648147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45966.170985648147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45966.170985648147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45966.170985648147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45966.170985648147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45966.170985648147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45966.170985648147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45966.170985648147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45966.170985648147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45966.170985648147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45966.170985648147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45966.170985648147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45966.170985648147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45966.170985648147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45966.170985648147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45966.170985648147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45966.170985648147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45966.170985648147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45966.170985648147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45966.170985648147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45966.170985648147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45966.170985648147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45966.170985648147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45966.170985648147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45966.170985648147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45966.170985648147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45966.170985648147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45966.170985648147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45966.170985648147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45966.170985648147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45966.170985648147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45966.170985648147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45966.170985648147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45966.170985648147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45966.170985648147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45966.170985648147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45966.170985648147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45966.170985648147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45966.170985648147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45966.170985648147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45966.170985648147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45966.170985648147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45966.170985648147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45966.170985648147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45966.170985648147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45966.170985648147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45966.170985648147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45966.170985648147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45966.170985648147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45966.170985648147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45966.170985648147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45966.170985648147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45966.170985648147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45966.170985648147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45966.170985648147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45966.170985648147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45966.170985648147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45966.170985648147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45966.170985648147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45966.170985648147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45966.170985648147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45966.170985648147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45966.170985648147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45966.170985648147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45966.170985648147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45966.170985648147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45966.170985648147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45966.170985648147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45966.170985648147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45966.170985648147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45966.170985648147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45966.170985648147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45966.170985648147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45966.170985648147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45966.170985648147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45966.170985648147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45966.170985648147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45966.170985648147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45966.170985648147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45966.170985648147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45966.170985648147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45966.170985648147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45966.170985648147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45966.170985648147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45966.170985648147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45966.170985648147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45966.170985648147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45966.170985648147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45966.170985648147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45966.170985648147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45966.170985648147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45966.170985648147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45966.170985648147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45966.170985648147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45966.170985648147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45966.170985648147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45966.170985648147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45966.170985648147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45966.170985648147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45966.170985648147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45966.170985648147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45966.170985648147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45966.170985648147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45966.170985648147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45966.170985648147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45966.170985648147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45966.170985648147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45966.170985648147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45966.170985648147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45966.170985648147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45966.170985648147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45966.170985648147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45966.170985648147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45966.170985648147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45966.170985648147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45966.170985648147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45966.170985648147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45966.170985648147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45966.170985648147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45966.170985648147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45966.170985648147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45966.170985648147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45966.170985648147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45966.170985648147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45966.170985648147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45966.170985648147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45966.170985648147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45966.170985648147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45966.170985648147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45966.170985648147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45966.170985648147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45966.170985648147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45966.170985648147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45966.170985648147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45966.170985648147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45966.170985648147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45966.170985648147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45966.170985648147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45966.170985648147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45966.170985648147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45966.170985648147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45966.170985648147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45966.170985648147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45966.170985648147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45966.170985648147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45966.170985648147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45966.170985648147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45966.170985648147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45966.170985648147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45966.170985648147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45966.170985648147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45966.170985648147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45966.170985648147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45966.170985648147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45966.170985648147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45966.170985648147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45966.170985648147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45966.170985648147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45966.170985648147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45966.170985648147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45966.170985648147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45966.170985648147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45966.170985648147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45966.170985648147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45966.170985648147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45966.170985648147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45966.170985648147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45966.170985648147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45966.170985648147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45966.170985648147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45966.170985648147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45966.170985648147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45966.170985648147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45966.170985648147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45966.170985648147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45966.170985648147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45966.170985648147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45966.170985648147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45966.170985648147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45966.170985648147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45966.170985648147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45966.170985648147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45966.170985648147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45966.170985648147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45966.170985648147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45966.170985648147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45966.170985648147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45966.170985648147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45966.170985648147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45966.170985648147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45966.170985648147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45966.170985648147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45966.170985648147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45966.170985648147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45966.170985648147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45966.170985648147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45966.170985648147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45966.170985648147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45966.170985648147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45966.170985648147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45966.170985648147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45966.170985648147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45966.170985648147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45966.170985648147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45966.170985648147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45966.170985648147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45966.170985648147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45966.170985648147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45966.170985648147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45966.170985648147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45966.170985648147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45966.170985648147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45966.170985648147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45966.170985648147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45966.170985648147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45966.170985648147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45966.170985648147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45966.170985648147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45966.170985648147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45966.170985648147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45966.170985648147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45966.170985648147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45966.170985648147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45966.170985648147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45966.170985648147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45966.170985648147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45966.170985648147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45966.170985648147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45966.170985648147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45966.170985648147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45966.170985648147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45966.170985648147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45966.170985648147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45966.170985648147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45966.170985648147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45966.170985648147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45966.170985648147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45966.170985648147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45966.170985648147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45966.170985648147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45966.170985648147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45966.170985648147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45966.170985648147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45966.170985648147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45966.170985648147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45966.170985648147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45966.170985648147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45966.170985648147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45966.170985648147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45966.170985648147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45966.170985648147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45966.170985648147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45966.170985648147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45966.170985648147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45966.170985648147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45966.170985648147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45966.170985648147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45966.170985648147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45966.170985648147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45966.170985648147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45966.170985648147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45966.170985648147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45966.170985648147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45966.170985648147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45966.170985648147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45966.170985648147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45966.170985648147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45966.170985648147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45966.170985648147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45966.170985648147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45966.170985648147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45966.170985648147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45966.170985648147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45966.170985648147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45966.170985648147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45966.170985648147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45966.170985648147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45966.170985648147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45966.170985648147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45966.170985648147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45966.170985648147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45966.170985648147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45966.170985648147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45966.170985648147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45966.170985648147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45966.170985648147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45966.170985648147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45966.170985648147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45966.170985648147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45966.170985648147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45966.170985648147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45966.170985648147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45966.170985648147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45966.170985648147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45966.170985648147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45966.170985648147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45966.170985648147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45966.170985648147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45966.170985648147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45966.170985648147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45966.170985648147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45966.170985648147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45966.170985648147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45966.170985648147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45966.170985648147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45966.170985648147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45966.170985648147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45966.170985648147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45966.170985648147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45966.170985648147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45966.170985648147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45966.170985648147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45966.170985648147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45966.170985648147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45966.170985648147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45966.170985648147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45966.170985648147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45966.170985648147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45966.170985648147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45966.170985648147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45966.170985648147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45966.170985648147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45966.170985648147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45966.170985648147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45966.170985648147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45966.170985648147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45966.170985648147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45966.170985648147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45966.170985648147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45966.170985648147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45966.170985648147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45966.170985648147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45966.170985648147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45966.170985648147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45966.170985648147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45966.170985648147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45966.170985648147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45966.170985648147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45966.170985648147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45966.170985648147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45966.170985648147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45966.170985648147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45966.170985648147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45966.170985648147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45966.170985648147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45966.170985648147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45966.170985648147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45966.170985648147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45966.170985648147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45966.170985648147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45966.170985648147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45966.170985648147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45966.170985648147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45966.170985648147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45966.170985648147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45966.170985648147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45966.170985648147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45966.170985648147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45966.170985648147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45966.170985648147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45966.170985648147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45966.170985648147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45966.170985648147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45966.170985648147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45966.170985648147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45966.170985648147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45966.170985648147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45966.170985648147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45966.170985648147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45966.170985648147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45966.170985648147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45966.170985648147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45966.170985648147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45966.170985648147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45966.170985648147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45966.170985648147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45966.170985648147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45966.170985648147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45966.170985648147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45966.170985648147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45966.170985648147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45966.170985648147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45966.170985648147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45966.170985648147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45966.170985648147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45966.170985648147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45966.170985648147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45966.170985648147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45966.170985648147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45966.170985648147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45966.170985648147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45966.170985648147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45966.170985648147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45966.170985648147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45966.170985648147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45966.170985648147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45966.170985648147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45966.170985648147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45966.170985648147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45966.170985648147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45966.170985648147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45966.170985648147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45966.170985648147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45966.170985648147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45966.170985648147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45966.170985648147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45966.170985648147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45966.170985648147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45966.170985648147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45966.170985648147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45966.170985648147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45966.170985648147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45966.170985648147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45966.170985648147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45966.170985648147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45966.170985648147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45966.170985648147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45966.170985648147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45966.170985648147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45966.170985648147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45966.170985648147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45966.170985648147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45966.170985648147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45966.170985648147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45966.170985648147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45966.170985648147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45966.170985648147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45966.170985648147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45966.170985648147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45966.170985648147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45966.170985648147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45966.170985648147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45966.170985648147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45966.170985648147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45966.170985648147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45966.170985648147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45966.170985648147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45966.170985648147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45966.170985648147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45966.170985648147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45966.170985648147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45966.170985648147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45966.170985648147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45966.170985648147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45966.170985648147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45966.170985648147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45966.170985648147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45966.170985648147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45966.170985648147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45966.170985648147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45966.170985648147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45966.170985648147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45966.170985648147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45966.170985648147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45966.170985648147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45966.170985648147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45966.170985648147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45966.170985648147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45966.170985648147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45966.170985648147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45966.170985648147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45966.170985648147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45966.170985648147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45966.170985648147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45966.170985648147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45966.170985648147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45966.170985648147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45966.170985648147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45966.170985648147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45966.170985648147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45966.170985648147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45966.170985648147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45966.170985648147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45966.170985648147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45966.170985648147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45966.170985648147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45966.170985648147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45966.170985648147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45966.170985648147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45966.170985648147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45966.170985648147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45966.170985648147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45966.170985648147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45966.170985648147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45966.170985648147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45966.170985648147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45966.170985648147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45966.170985648147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45966.170985648147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45966.170985648147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45966.170985648147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45966.170985648147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45966.170985648147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45966.170985648147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45966.170985648147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45966.170985648147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45966.170985648147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45966.170985648147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45966.170985648147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45966.170985648147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45966.170985648147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45966.170985648147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45966.170985648147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45966.170985648147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45966.170985648147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45966.170985648147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45966.170985648147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45966.170985648147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45966.170985648147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45966.170985648147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45966.170985648147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45966.170985648147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45966.170985648147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45966.170985648147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45966.170985648147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45966.170985648147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45966.170985648147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45966.170985648147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45966.170985648147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45966.170985648147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45966.170985648147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45966.170985648147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45966.170985648147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45966.170985648147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45966.170985648147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45966.170985648147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45966.170985648147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45966.170985648147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45966.170985648147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45966.170985648147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45966.170985648147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45966.170985648147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45966.170985648147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45966.170985648147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45966.170985648147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45966.170985648147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45966.170985648147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45966.170985648147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45966.170985648147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45966.170985648147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45966.170985648147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45966.170985648147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45966.170985648147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45966.170985648147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45966.170985648147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45966.170985648147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45966.170985648147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45966.170985648147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45966.170985648147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45966.170985648147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45966.170985648147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45966.170985648147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45966.170985648147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45966.170985648147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45966.170985648147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45966.170985648147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45966.170985648147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45966.170985648147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45966.170985648147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45966.170985648147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45966.170985648147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45966.170985648147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45966.170985648147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45966.170985648147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45966.170985648147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45966.170985648147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45966.170985648147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45966.170985648147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45966.170985648147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45966.170985648147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45966.170985648147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45966.170985648147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45966.170985648147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45966.170985648147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45966.170985648147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45966.170985648147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45966.170985648147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45966.170985648147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45966.170985648147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45966.170985648147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45966.170985648147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45966.170985648147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45966.170985648147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45966.170985648147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45966.170985648147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45966.170985648147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45966.170985648147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45966.170985648147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45966.170985648147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45966.170985648147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45966.170985648147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45966.170985648147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45966.170985648147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45966.170985648147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45966.170985648147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45966.170985648147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45966.170985648147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45966.170985648147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45966.170985648147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45966.170985648147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45966.170985648147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45966.170985648147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45966.170985648147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45966.170985648147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45966.170985648147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45966.170985648147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45966.170985648147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45966.170985648147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45966.170985648147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45966.170985648147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45966.170985648147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45966.170985648147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45966.170985648147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45966.170985648147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45966.170985648147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45966.170985648147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45966.170985648147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45966.170985648147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45966.170985648147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45966.170985648147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45966.170985648147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45966.170985648147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45966.170985648147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45966.170985648147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45966.170985648147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45966.170985648147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45966.170985648147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45966.170985648147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45966.170985648147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45966.170985648147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45966.170985648147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45966.170985648147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45966.170985648147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45966.170985648147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45966.170985648147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45966.170985648147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45966.170985648147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45966.170985648147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45966.170985648147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45966.170985648147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45966.170985648147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45966.170985648147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45966.170985648147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45966.170985648147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45966.170985648147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45966.170985648147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45966.170985648147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45966.170985648147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45966.170985648147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45966.170985648147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45966.170985648147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45966.170985648147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45966.170985648147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45966.170985648147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45966.170985648147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45966.170985648147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45966.170985648147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45966.170985648147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45966.170985648147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45966.170985648147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45966.170985648147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45966.170985648147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45966.170985648147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45966.170985648147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45966.170985648147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45966.170985648147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45966.170985648147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45966.170985648147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45966.170985648147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45966.170985648147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45966.170985648147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45966.170985648147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45966.170985648147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45966.170985648147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45966.170985648147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45966.170985648147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45966.170985648147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45966.170985648147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45966.170985648147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45966.170985648147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45966.170985648147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45966.170985648147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45966.170985648147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45966.170985648147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45966.170985648147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45966.170985648147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45966.170985648147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45966.170985648147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45966.170985648147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45966.170985648147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45966.170985648147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45966.170985648147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45966.170985648147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45966.170985648147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45966.170985648147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45966.170985648147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45966.170985648147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45966.170985648147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45966.170985648147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45966.170985648147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45966.170985648147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45966.170985648147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45966.170985648147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45966.170985648147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45966.170985648147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45966.170985648147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45966.170985648147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45966.170985648147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45966.170985648147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45966.170985648147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45966.170985648147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45966.170985648147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45966.170985648147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45966.170985648147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45966.170985648147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45966.170985648147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45966.170985648147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45966.170985648147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45966.170985648147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45966.170985648147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45966.170985648147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45966.170985648147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45966.170985648147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45966.170985648147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45966.170985648147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45966.170985648147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45966.170985648147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45966.170985648147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45966.170985648147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45966.170985648147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45966.170985648147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45966.170985648147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45966.170985648147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45966.170985648147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45966.170985648147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45966.170985648147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45966.170985648147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45966.170985648147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45966.170985648147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45966.170985648147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45966.170985648147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45966.170985648147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45966.170985648147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45966.170985648147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45966.170985648147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45966.170985648147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45966.170985648147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45966.170985648147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45966.170985648147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45966.170985648147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45966.170985648147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45966.170985648147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45966.170985648147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45966.170985648147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45966.170985648147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45966.170985648147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45966.170985648147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45966.170985648147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45966.170985648147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45966.170985648147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45966.170985648147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45966.170985648147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45966.170985648147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45966.170985648147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45966.170985648147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45966.170985648147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45966.170985648147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45966.170985648147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45966.170985648147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45966.170985648147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45966.170985648147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45966.170985648147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45966.170985648147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45966.170985648147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45966.170985648147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45966.170985648147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45966.170985648147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45966.170985648147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45966.170985648147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45966.170985648147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45966.170985648147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45966.170985648147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45966.170985648147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45966.170985648147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45966.170985648147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45966.170985648147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45966.170985648147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45966.170985648147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45966.170985648147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45966.170985648147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45966.170985648147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45966.170985648147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45966.170985648147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45966.170985648147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45966.170985648147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45966.170985648147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45966.170985648147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45966.170985648147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45966.170985648147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45966.170985648147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45966.170985648147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45966.170985648147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45966.170985648147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45966.170985648147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45966.170985648147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45966.170985648147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45966.170985648147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45966.170985648147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45966.170985648147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45966.170985648147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45966.170985648147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45966.170985648147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45966.170985648147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45966.170985648147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45966.170985648147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45966.170985648147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45966.170985648147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45966.170985648147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45966.170985648147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45966.170985648147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45966.170985648147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45966.170985648147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45966.170985648147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45966.170985648147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45966.170985648147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45966.170985648147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45966.170985648147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45966.170985648147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45966.170985648147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45966.170985648147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45966.170985648147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45966.170985648147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45966.170985648147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45966.170985648147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45966.170985648147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45966.170985648147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45966.170985648147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45966.170985648147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45966.170985648147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45966.170985648147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45966.170985648147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45966.170985648147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45966.170985648147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45966.170985648147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45966.170985648147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45966.170985648147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262.6902680555504</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45966.170985648147</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45966.170985648147</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45966.170985648147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45966.170985648147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45966.170985648147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45966.170985648147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45966.170985648147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45966.170985648147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45966.170985648147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45966.170985648147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45966.170985648147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45966.170985648147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45966.170985648147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45966.170985648147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45966.170985648147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45966.170985648147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45966.170985648147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45966.170985648147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45966.170985648147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45966.170985648147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45966.170985648147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45966.170985648147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45966.170985648147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45966.170985648147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45966.170985648147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45966.170985648147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45966.170985648147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45966.170985648147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45966.170985648147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45966.170985648147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45966.170985648147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45966.170985648147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45966.170985648147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45966.170985648147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45966.170985648147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45966.170985648147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45966.170985648147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45966.170985648147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45966.170985648147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45966.170985648147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45966.170985648147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45966.170985648147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45966.170985648147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45966.170985648147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45966.170985648147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45966.170985648147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45966.170985648147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45966.170985648147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45966.170985648147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45966.170985648147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45966.170985648147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45966.170985648147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45966.170985648147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45966.170985648147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45966.170985648147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45966.170985648147</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45966.170985648147</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74.338925462958287</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39.982108333329961</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17.509874537034193</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45966.170985648147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45966.170985648147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45966.170985648147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45966.170985648147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45966.170985648147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45966.170985648147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45966.170985648147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45966.170985648147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45966.170985648147</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45966.170985648147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45966.170985648147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45966.170985648147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45966.170985648147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45966.170985648147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45966.170985648147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45966.170985648147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45966.170985648147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45966.170985648147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45966.170985648147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45966.170985648147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45966.170985648147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45966.170985648147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45966.170985648147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45966.170985648147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45966.170985648147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45966.170985648147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45966.170985648147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45966.170985648147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45966.170985648147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45966.170985648147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45966.170985648147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45966.170985648147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45966.170985648147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45966.170985648147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45966.170985648147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45966.170985648147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45966.170985648147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45966.170985648147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45966.170985648147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45966.170985648147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45966.170985648147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45966.170985648147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45966.170985648147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45966.170985648147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45966.170985648147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45966.170985648147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45966.170985648147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45966.170985648147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45966.170985648147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45966.170985648147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45966.170985648147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45966.170985648147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45966.170985648147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45966.170985648147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45966.170985648147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45966.170985648147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45966.170985648147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45966.170985648147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45966.170985648147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45966.170985648147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45966.170985648147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45966.170985648147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45966.170985648147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45966.170985648147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45966.170985648147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45966.170985648147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45966.170985648147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45966.170985648147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45966.170985648147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45966.170985648147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45966.170985648147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45966.170985648147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45966.170985648147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45966.170985648147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45966.170985648147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45966.170985648147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45966.170985648147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45966.170985648147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45966.170985648147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45966.170985648147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45966.170985648147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45966.170985648147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45966.170985648147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45966.170985648147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45966.170985648147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45966.170985648147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45966.170985648147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45966.170985648147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45966.170985648147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45966.170985648147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45966.170985648147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45966.170985648147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45966.170985648147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45966.170985648147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45966.170985648147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45966.170985648147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45966.170985648147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45966.170985648147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45966.170985648147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45966.170985648147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45966.170985648147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45966.170985648147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45966.170985648147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45966.170985648147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45966.170985648147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45966.170985648147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45966.170985648147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45966.170985648147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45966.170985648147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45966.170985648147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45966.170985648147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45966.170985648147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45966.170985648147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45966.170985648147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45966.170985648147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45966.170985648147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45966.170985648147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45966.170985648147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45966.170985648147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45966.170985648147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45966.170985648147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45966.170985648147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45966.170985648147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45966.170985648147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45966.170985648147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45966.170985648147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45966.170985648147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45966.170985648147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45966.170985648147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45966.170985648147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45966.170985648147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45966.170985648147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45966.170985648147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45966.170985648147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45966.170985648147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45966.170985648147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45966.170985648147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45966.170985648147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45966.170985648147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45966.170985648147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45966.170985648147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45966.170985648147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45966.170985648147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45966.170985648147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45966.170985648147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45966.170985648147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45966.170985648147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45966.170985648147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45966.170985648147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45966.170985648147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45966.170985648147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45966.170985648147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45966.170985648147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45966.170985648147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45966.170985648147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45966.170985648147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45966.170985648147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45966.170985648147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45966.170985648147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45966.170985648147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45966.170985648147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45966.170985648147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45966.170985648147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45966.170985648147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45966.170985648147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45966.170985648147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45966.170985648147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45966.170985648147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45966.170985648147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45966.170985648147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45966.170985648147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45966.170985648147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45966.170985648147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45966.170985648147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45966.170985648147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45966.170985648147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45966.170985648147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45966.170985648147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45966.170985648147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45966.170985648147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45966.170985648147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45966.170985648147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45966.170985648147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45966.170985648147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45966.170985648147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45966.170985648147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45966.170985648147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45966.170985648147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45966.170985648147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45966.170985648147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45966.170985648147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45966.170985648147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45966.170985648147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45966.170985648147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45966.170985648147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45966.170985648147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45966.170985648147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45966.170985648147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45966.170985648147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45966.170985648147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45966.170985648147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45966.170985648147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45966.170985648147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45966.170985648147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45966.170985648147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45966.170985648147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45966.170985648147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45966.170985648147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45966.170985648147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45966.170985648147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45966.170985648147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45966.170985648147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45966.170985648147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45966.170985648147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45966.170985648147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45966.170985648147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45966.170985648147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45966.170985648147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45966.170985648147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45966.170985648147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45966.170985648147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45966.170985648147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45966.170985648147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45966.170985648147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45966.170985648147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45966.170985648147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45966.170985648147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45966.170985648147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45966.170985648147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45966.170985648147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45966.170985648147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45966.170985648147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45966.170985648147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45966.170985648147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45966.170985648147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45966.170985648147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45966.170985648147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45966.170985648147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45966.170985648147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45966.170985648147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45966.170985648147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45966.170985648147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45966.170985648147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45966.170985648147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45966.170985648147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45966.170985648147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45966.170985648147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45966.170985648147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45966.170985648147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45966.170985648147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45966.170985648147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45966.170985648147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45966.170985648147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45966.170985648147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45966.170985648147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45966.170985648147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45966.170985648147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45966.170985648147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45966.170985648147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45966.170985648147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45966.170985648147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45966.170985648147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45966.170985648147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45966.170985648147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45966.170985648147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45966.170985648147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45966.170985648147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45966.170985648147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45966.170985648147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45966.170985648147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45966.170985648147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45966.170985648147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45966.170985648147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45966.170985648147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45966.170985648147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45966.170985648147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45966.170985648147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45966.170985648147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45966.170985648147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45966.170985648147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45966.170985648147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45966.170985648147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45966.170985648147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45966.170985648147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45966.170985648147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45966.170985648147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45966.170985648147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45966.170985648147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45966.170985648147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45966.170985648147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45966.170985648147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45966.170985648147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45966.170985648147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45966.170985648147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45966.170985648147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45966.170985648147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45966.170985648147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45966.170985648147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45966.170985648147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45966.170985648147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45966.170985648147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45966.170985648147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45966.170985648147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45966.170985648147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45966.170985648147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45966.170985648147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45966.170985648147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45966.170985648147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45966.170985648147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45966.170985648147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45966.170985648147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45966.170985648147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45966.170985648147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45966.170985648147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45966.170985648147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45966.170985648147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45966.170985648147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45966.170985648147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45966.170985648147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45966.170985648147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45966.170985648147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45966.170985648147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45966.170985648147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45966.170985648147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45966.170985648147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45966.170985648147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45966.170985648147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45966.170985648147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45966.170985648147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45966.170985648147</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tabSelected="1" workbookViewId="0">
      <selection activeCell="K9" sqref="K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0.34750185185112059</v>
      </c>
      <c r="H2" s="173">
        <v>45965.794849537036</v>
      </c>
      <c r="I2" s="171" t="str">
        <f>IFERROR(VLOOKUP(D2,DB!A:F,6,0),"")</f>
        <v>Generator-SG</v>
      </c>
      <c r="J2" s="102" t="str">
        <f>IFERROR(VLOOKUP(D2,DB!A:G,7,0),"")</f>
        <v>Vandalized</v>
      </c>
      <c r="K2" s="169" t="s">
        <v>39117</v>
      </c>
      <c r="L2" s="174" t="str">
        <f>IFERROR(VLOOKUP(D2,DB!A:I,9,0),"")</f>
        <v>Latis</v>
      </c>
    </row>
    <row r="3" spans="1:16383" ht="31.5" customHeight="1">
      <c r="A3" s="170" t="s">
        <v>39118</v>
      </c>
      <c r="B3" s="171" t="str">
        <f>IFERROR(VLOOKUP(D3,DB!A:K,11,0),"")</f>
        <v>R6</v>
      </c>
      <c r="C3" s="168">
        <v>2</v>
      </c>
      <c r="D3" s="171" t="s">
        <v>35976</v>
      </c>
      <c r="E3" s="102" t="s">
        <v>39021</v>
      </c>
      <c r="F3" s="173">
        <v>45966.139872685184</v>
      </c>
      <c r="G3" s="115">
        <f ca="1">IFERROR(NOW()-F3,"-")</f>
        <v>3.1112962962652091E-2</v>
      </c>
      <c r="H3" s="173">
        <v>45966.132962962962</v>
      </c>
      <c r="I3" s="171" t="str">
        <f>IFERROR(VLOOKUP(D3,DB!A:F,6,0),"")</f>
        <v>SCECO</v>
      </c>
      <c r="J3" s="102" t="str">
        <f>IFERROR(VLOOKUP(D3,DB!A:G,7,0),"")</f>
        <v>Vandalized</v>
      </c>
      <c r="K3" s="169" t="s">
        <v>39119</v>
      </c>
      <c r="L3" s="174" t="str">
        <f>IFERROR(VLOOKUP(D3,DB!A:I,9,0),"")</f>
        <v>Latis</v>
      </c>
    </row>
    <row r="4" spans="1:16383" ht="31.5" customHeight="1">
      <c r="A4" s="170" t="s">
        <v>39120</v>
      </c>
      <c r="B4" s="171" t="str">
        <f>IFERROR(VLOOKUP(D4,DB!A:K,11,0),"")</f>
        <v>R6</v>
      </c>
      <c r="C4" s="168">
        <v>1</v>
      </c>
      <c r="D4" s="175" t="s">
        <v>35376</v>
      </c>
      <c r="E4" s="102" t="s">
        <v>39021</v>
      </c>
      <c r="F4" s="173" t="s">
        <v>24</v>
      </c>
      <c r="G4" s="115" t="str">
        <f ca="1">IFERROR(NOW()-F4,"-")</f>
        <v>-</v>
      </c>
      <c r="H4" s="173">
        <v>45966.137962962966</v>
      </c>
      <c r="I4" s="171" t="str">
        <f>IFERROR(VLOOKUP(D4,DB!A:F,6,0),"")</f>
        <v>SCECO</v>
      </c>
      <c r="J4" s="102" t="str">
        <f>IFERROR(VLOOKUP(D4,DB!A:G,7,0),"")</f>
        <v>Dead</v>
      </c>
      <c r="K4" s="169" t="s">
        <v>39121</v>
      </c>
      <c r="L4" s="174" t="str">
        <f>IFERROR(VLOOKUP(D4,DB!A:I,9,0),"")</f>
        <v>Latis</v>
      </c>
    </row>
    <row r="5" spans="1:16383" ht="31.5" customHeight="1">
      <c r="A5" s="170" t="s">
        <v>39122</v>
      </c>
      <c r="B5" s="171" t="str">
        <f>IFERROR(VLOOKUP(D5,DB!A:K,11,0),"")</f>
        <v>R6</v>
      </c>
      <c r="C5" s="168">
        <v>1</v>
      </c>
      <c r="D5" s="175" t="s">
        <v>36778</v>
      </c>
      <c r="E5" s="102" t="s">
        <v>39021</v>
      </c>
      <c r="F5" s="173">
        <v>45966.150324074071</v>
      </c>
      <c r="G5" s="115">
        <f ca="1">IFERROR(NOW()-F5,"-")</f>
        <v>2.0661574075347744E-2</v>
      </c>
      <c r="H5" s="173">
        <v>45966.137962962966</v>
      </c>
      <c r="I5" s="171" t="str">
        <f>IFERROR(VLOOKUP(D5,DB!A:F,6,0),"")</f>
        <v>SCECO</v>
      </c>
      <c r="J5" s="102" t="str">
        <f>IFERROR(VLOOKUP(D5,DB!A:G,7,0),"")</f>
        <v>Dead</v>
      </c>
      <c r="K5" s="169" t="s">
        <v>39121</v>
      </c>
      <c r="L5" s="174" t="str">
        <f>IFERROR(VLOOKUP(D5,DB!A:I,9,0),"")</f>
        <v>Latis</v>
      </c>
    </row>
    <row r="6" spans="1:16383" ht="31.5" customHeight="1">
      <c r="A6" s="170" t="s">
        <v>39123</v>
      </c>
      <c r="B6" s="171" t="str">
        <f>IFERROR(VLOOKUP(D6,DB!A:K,11,0),"")</f>
        <v>R6</v>
      </c>
      <c r="C6" s="168">
        <v>1</v>
      </c>
      <c r="D6" s="175" t="s">
        <v>35285</v>
      </c>
      <c r="E6" s="102" t="s">
        <v>39021</v>
      </c>
      <c r="F6" s="173">
        <v>45966.149375000001</v>
      </c>
      <c r="G6" s="115">
        <f ca="1">IFERROR(NOW()-F6,"-")</f>
        <v>2.1610648145724554E-2</v>
      </c>
      <c r="H6" s="173">
        <v>45966.137962962966</v>
      </c>
      <c r="I6" s="171" t="str">
        <f>IFERROR(VLOOKUP(D6,DB!A:F,6,0),"")</f>
        <v>SCECO</v>
      </c>
      <c r="J6" s="102" t="str">
        <f>IFERROR(VLOOKUP(D6,DB!A:G,7,0),"")</f>
        <v>Vandalized</v>
      </c>
      <c r="K6" s="169" t="s">
        <v>39121</v>
      </c>
      <c r="L6" s="174" t="str">
        <f>IFERROR(VLOOKUP(D6,DB!A:I,9,0),"")</f>
        <v>Latis</v>
      </c>
    </row>
    <row r="7" spans="1:16383" ht="31.5" customHeight="1">
      <c r="A7" s="170" t="s">
        <v>39120</v>
      </c>
      <c r="B7" s="171" t="str">
        <f>IFERROR(VLOOKUP(D7,DB!A:K,11,0),"")</f>
        <v>R6</v>
      </c>
      <c r="C7" s="168">
        <v>1</v>
      </c>
      <c r="D7" s="175" t="s">
        <v>37380</v>
      </c>
      <c r="E7" s="102" t="s">
        <v>39021</v>
      </c>
      <c r="F7" s="173" t="s">
        <v>24</v>
      </c>
      <c r="G7" s="115" t="str">
        <f ca="1">IFERROR(NOW()-F7,"-")</f>
        <v>-</v>
      </c>
      <c r="H7" s="173"/>
      <c r="I7" s="171" t="str">
        <f>IFERROR(VLOOKUP(D7,DB!A:F,6,0),"")</f>
        <v>SCECO</v>
      </c>
      <c r="J7" s="102" t="str">
        <f>IFERROR(VLOOKUP(D7,DB!A:G,7,0),"")</f>
        <v>Vandalized</v>
      </c>
      <c r="K7" s="169" t="s">
        <v>39121</v>
      </c>
      <c r="L7" s="174" t="str">
        <f>IFERROR(VLOOKUP(D7,DB!A:I,9,0),"")</f>
        <v>Latis</v>
      </c>
    </row>
    <row r="8" spans="1:16383" ht="31.5" customHeight="1">
      <c r="A8" s="170"/>
      <c r="B8" s="171" t="str">
        <f>IFERROR(VLOOKUP(D8,DB!A:K,11,0),"")</f>
        <v/>
      </c>
      <c r="C8" s="168"/>
      <c r="D8" s="171"/>
      <c r="E8" s="102"/>
      <c r="F8" s="173"/>
      <c r="G8" s="115">
        <f ca="1">IFERROR(NOW()-F8,"-")</f>
        <v>45966.170985648147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45966.170985648147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45966.170985648147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45966.170985648147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45966.170985648147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45966.170985648147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45966.170985648147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45966.170985648147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45966.170985648147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45966.170985648147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45966.170985648147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45966.170985648147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45966.170985648147</v>
      </c>
      <c r="H20" s="173"/>
      <c r="I20" s="171" t="str">
        <f>IFERROR(VLOOKUP(D20,DB!A:F,6,0),"")</f>
        <v/>
      </c>
      <c r="J20" s="102" t="str">
        <f>IFERROR(VLOOKUP(D20,DB!A:G,7,0),"")</f>
        <v/>
      </c>
      <c r="K20" s="169"/>
      <c r="L20" s="174" t="str">
        <f>IFERROR(VLOOKUP(D20,DB!A:I,9,0),"")</f>
        <v/>
      </c>
    </row>
    <row r="21" spans="1:12" ht="31.5" customHeight="1">
      <c r="A21" s="103"/>
      <c r="B21" s="102" t="str">
        <f>IFERROR(VLOOKUP(D21,DB!A:K,11,0),"")</f>
        <v/>
      </c>
      <c r="C21" s="104"/>
      <c r="D21" s="102"/>
      <c r="E21" s="105"/>
      <c r="F21" s="106"/>
      <c r="G21" s="76">
        <f ca="1">IFERROR(NOW()-F21,"-")</f>
        <v>45966.170985648147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45966.170985648147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45966.170985648147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45966.170985648147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45966.170985648147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45966.170985648147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45966.170985648147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45966.170985648147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45966.170985648147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45966.170985648147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45966.170985648147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45966.170985648147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45966.170985648147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45966.170985648147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45966.170985648147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45966.170985648147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45966.170985648147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45966.170985648147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45966.170985648147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45966.170985648147</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2025-11-05T01:06:59Z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