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32" documentId="120_S{2AC9BD13-BADA-5192-A53E-5A8FF88502F6}" xr6:coauthVersionLast="47" xr6:coauthVersionMax="47" xr10:uidLastSave="{F7C84C03-8C68-4B16-A47E-6418542DF6A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<sst xmlns="http://schemas.openxmlformats.org/spreadsheetml/2006/main" count="180281" uniqueCount="39124">
  <si>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</si>
  <si>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</si>
  <si>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</si>
  <si>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</si>
  <si>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</si>
  <si>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</si>
  <si>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</si>
  <si>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</si>
  <si>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</si>
  <si>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</si>
  <si>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</si>
  <si>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</si>
  <si>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</si>
  <si>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</si>
  <si>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</si>
  <si>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</si>
  <si>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</si>
  <si>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</si>
  <si>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</si>
  <si>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</si>
  <si>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</si>
  <si>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</si>
  <si>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</si>
  <si>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</si>
  <si>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</si>
  <si>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</si>
  <si>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</si>
  <si>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</si>
  <si>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</si>
  <si>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</si>
  <si>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</si>
  <si>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</si>
  <si>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</si>
  <si>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</si>
  <si>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</si>
  <si>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</si>
  <si>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</si>
  <si>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</si>
  <si>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</si>
  <si>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</si>
  <si>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</si>
  <si>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</si>
  <si>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</si>
  <si>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</si>
  <si>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</si>
  <si>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</si>
  <si>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</si>
  <si>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</si>
  <si>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</si>
  <si>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</si>
  <si>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</si>
  <si>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</si>
  <si>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</si>
  <si>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</si>
  <si>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</si>
  <si>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</si>
  <si>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</si>
  <si>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</si>
  <si>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</si>
  <si>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</si>
  <si>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</si>
  <si>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</si>
  <si>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</si>
  <si>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</si>
  <si>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</si>
  <si>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</si>
  <si>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</si>
  <si>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</si>
  <si>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</si>
  <si>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</si>
  <si>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</si>
  <si>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</si>
  <si>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</si>
  <si>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</si>
  <si>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</si>
  <si>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</si>
  <si>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</si>
  <si>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</si>
  <si>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</si>
  <si>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</si>
  <si>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</si>
  <si>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</si>
  <si>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</si>
  <si>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</si>
  <si>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</si>
  <si>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</si>
  <si>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</si>
  <si>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</si>
  <si>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</si>
  <si>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</si>
  <si>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</si>
  <si>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</si>
  <si>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</si>
  <si>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</si>
  <si>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</si>
  <si>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</si>
  <si>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</si>
  <si>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</si>
  <si>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</si>
  <si>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</si>
  <si>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</si>
  <si>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</si>
  <si>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</si>
  <si>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</si>
  <si>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</si>
  <si>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</si>
  <si>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</si>
  <si>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</si>
  <si>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</si>
  <si>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</si>
  <si>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</si>
  <si>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</si>
  <si>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</si>
  <si>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</si>
  <si>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</si>
  <si>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</si>
  <si>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</si>
  <si>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</si>
  <si>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</si>
  <si>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</si>
  <si>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</si>
  <si>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</si>
  <si>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</si>
  <si>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</si>
  <si>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</si>
  <si>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</si>
  <si>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</si>
  <si>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</si>
  <si>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</si>
  <si>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</si>
  <si>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</si>
  <si>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</si>
  <si>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</si>
  <si>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</si>
  <si>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</si>
  <si>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</si>
  <si>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</si>
  <si>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</si>
  <si>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</si>
  <si>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</si>
  <si>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</si>
  <si>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</si>
  <si>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</si>
  <si>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</si>
  <si>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</si>
  <si>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</si>
  <si>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</si>
  <si>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</si>
  <si>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</si>
  <si>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</si>
  <si>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</si>
  <si>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</si>
  <si>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</si>
  <si>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</si>
  <si>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</si>
  <si>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</si>
  <si>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</si>
  <si>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</si>
  <si>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</si>
  <si>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</si>
  <si>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</si>
  <si>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</si>
  <si>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</si>
  <si>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</si>
  <si>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</si>
  <si>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</si>
  <si>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</si>
  <si>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</si>
  <si>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</si>
  <si>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</si>
  <si>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</si>
  <si>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</si>
  <si>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</si>
  <si>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</si>
  <si>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</si>
  <si>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</si>
  <si>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</si>
  <si>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</si>
  <si>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</si>
  <si>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</si>
  <si>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</si>
  <si>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</si>
  <si>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</si>
  <si>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</si>
  <si>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</si>
  <si>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</si>
  <si>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</si>
  <si>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</si>
  <si>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</si>
  <si>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</si>
  <si>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</si>
  <si>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</si>
  <si>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</si>
  <si>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</si>
  <si>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</si>
  <si>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</si>
  <si>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</si>
  <si>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</si>
  <si>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</si>
  <si>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</si>
  <si>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</si>
  <si>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</si>
  <si>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</si>
  <si>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</si>
  <si>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</si>
  <si>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</si>
  <si>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</si>
  <si>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</si>
  <si>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</si>
  <si>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</si>
  <si>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</si>
  <si>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</si>
  <si>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</si>
  <si>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</si>
  <si>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</si>
  <si>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</si>
  <si>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</si>
  <si>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</si>
  <si>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</si>
  <si>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</si>
  <si>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</si>
  <si>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</si>
  <si>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</si>
  <si>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</si>
  <si>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</si>
  <si>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</si>
  <si>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</si>
  <si>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</si>
  <si>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</si>
  <si>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</si>
  <si>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</si>
  <si>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</si>
  <si>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</si>
  <si>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</si>
  <si>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</si>
  <si>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</si>
  <si>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</si>
  <si>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</si>
  <si>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</si>
  <si>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</si>
  <si>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</si>
  <si>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</si>
  <si>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</si>
  <si>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</si>
  <si>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</si>
  <si>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</si>
  <si>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</si>
  <si>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</si>
  <si>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</si>
  <si>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</si>
  <si>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</si>
  <si>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</si>
  <si>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</si>
  <si>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</si>
  <si>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</si>
  <si>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</si>
  <si>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</si>
  <si>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</si>
  <si>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</si>
  <si>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</si>
  <si>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</si>
  <si>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</si>
  <si>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</si>
  <si>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</si>
  <si>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</si>
  <si>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</si>
  <si>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</si>
  <si>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</si>
  <si>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</si>
  <si>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</si>
  <si>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</si>
  <si>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</si>
  <si>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</si>
  <si>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</si>
  <si>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</si>
  <si>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</si>
  <si>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</si>
  <si>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</si>
  <si>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</si>
  <si>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</si>
  <si>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</si>
  <si>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</si>
  <si>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</si>
  <si>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</si>
  <si>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</si>
  <si>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</si>
  <si>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</si>
  <si>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</si>
  <si>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</si>
  <si>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</si>
  <si>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</si>
  <si>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</si>
  <si>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</si>
  <si>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</si>
  <si>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</si>
  <si>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</si>
  <si>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</si>
  <si>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</si>
  <si>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</si>
  <si>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</si>
  <si>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</si>
  <si>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</si>
  <si>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</si>
  <si>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</si>
  <si>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</si>
  <si>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</si>
  <si>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</si>
  <si>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</si>
  <si>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</si>
  <si>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</si>
  <si>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</si>
  <si>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</si>
  <si>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</si>
  <si>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</si>
  <si>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</si>
  <si>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</si>
  <si>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</si>
  <si>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</si>
  <si>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</si>
  <si>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</si>
  <si>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</si>
  <si>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</si>
  <si>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</si>
  <si>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</si>
  <si>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</si>
  <si>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</si>
  <si>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</si>
  <si>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</si>
  <si>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</si>
  <si>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</si>
  <si>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</si>
  <si>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</si>
  <si>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</si>
  <si>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</si>
  <si>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</si>
  <si>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</si>
  <si>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</si>
  <si>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</si>
  <si>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</si>
  <si>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</si>
  <si>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</si>
  <si>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</si>
  <si>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</si>
  <si>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</si>
  <si>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</si>
  <si>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</si>
  <si>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</si>
  <si>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</si>
  <si>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</si>
  <si>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</si>
  <si>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</si>
  <si>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</si>
  <si>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</si>
  <si>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</si>
  <si>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</si>
  <si>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</si>
  <si>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</si>
  <si>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</si>
  <si>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</si>
  <si>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</si>
  <si>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</si>
  <si>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</si>
  <si>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</si>
  <si>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</si>
  <si>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</si>
  <si>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</si>
  <si>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</si>
  <si>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</si>
  <si>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</si>
  <si>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</si>
  <si>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</si>
  <si>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</si>
  <si>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</si>
  <si>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</si>
  <si>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</si>
  <si>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</si>
  <si>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</si>
  <si>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</si>
  <si>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</si>
  <si>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</si>
  <si>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</si>
  <si>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</si>
  <si>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</si>
  <si>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</si>
  <si>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</si>
  <si>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</si>
  <si>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</si>
  <si>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</si>
  <si>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</si>
  <si>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</si>
  <si>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</si>
  <si>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</si>
  <si>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</si>
  <si>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</si>
  <si>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</si>
  <si>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</si>
  <si>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</si>
  <si>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</si>
  <si>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</si>
  <si>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</si>
  <si>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</si>
  <si>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</si>
  <si>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</si>
  <si>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</si>
  <si>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</si>
  <si>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</si>
  <si>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</si>
  <si>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</si>
  <si>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</si>
  <si>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</si>
  <si>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</si>
  <si>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</si>
  <si>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</si>
  <si>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</si>
  <si>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</si>
  <si>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</si>
  <si>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</si>
  <si>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</si>
  <si>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</si>
  <si>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</si>
  <si>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</si>
  <si>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</si>
  <si>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</si>
  <si>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</si>
  <si>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</si>
  <si>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</si>
  <si>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</si>
  <si>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</si>
  <si>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</si>
  <si>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</si>
  <si>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</si>
  <si>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</si>
  <si>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</si>
  <si>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</si>
  <si>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</si>
  <si>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</si>
  <si>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</si>
  <si>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</si>
  <si>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</si>
  <si>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</si>
  <si>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</si>
  <si>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</si>
  <si>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</si>
  <si>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</si>
  <si>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</si>
  <si>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</si>
  <si>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</si>
  <si>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</si>
  <si>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</si>
  <si>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</si>
  <si>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</si>
  <si>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</si>
  <si>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</si>
  <si>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</si>
  <si>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</si>
  <si>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</si>
  <si>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</si>
  <si>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</si>
  <si>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</si>
  <si>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</si>
  <si>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</si>
  <si>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</si>
  <si>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</si>
  <si>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</si>
  <si>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</si>
  <si>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</si>
  <si>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</si>
  <si>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</si>
  <si>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</si>
  <si>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</si>
  <si>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</si>
  <si>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</si>
  <si>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</si>
  <si>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</si>
  <si>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</si>
  <si>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</si>
  <si>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</si>
  <si>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</si>
  <si>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</si>
  <si>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</si>
  <si>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</si>
  <si>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</si>
  <si>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</si>
  <si>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</si>
  <si>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</si>
  <si>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</si>
  <si>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</si>
  <si>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</si>
  <si>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</si>
  <si>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</si>
  <si>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</si>
  <si>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</si>
  <si>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</si>
  <si>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</si>
  <si>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</si>
  <si>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</si>
  <si>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</si>
  <si>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</si>
  <si>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</si>
  <si>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</si>
  <si>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</si>
  <si>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</si>
  <si>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</si>
  <si>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</si>
  <si>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</si>
  <si>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</si>
  <si>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</si>
  <si>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</si>
  <si>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</si>
  <si>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</si>
  <si>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</si>
  <si>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</si>
  <si>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</si>
  <si>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</si>
  <si>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</si>
  <si>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</si>
  <si>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</si>
  <si>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</si>
  <si>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</si>
  <si>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</si>
  <si>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</si>
  <si>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</si>
  <si>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</si>
  <si>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</si>
  <si>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</si>
  <si>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</si>
  <si>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</si>
  <si>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</si>
  <si>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</si>
  <si>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</si>
  <si>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</si>
  <si>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</si>
  <si>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</si>
  <si>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</si>
  <si>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</si>
  <si>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</si>
  <si>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</si>
  <si>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</si>
  <si>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</si>
  <si>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</si>
  <si>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</si>
  <si>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</si>
  <si>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</si>
  <si>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</si>
  <si>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</si>
  <si>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</si>
  <si>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</si>
  <si>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</si>
  <si>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</si>
  <si>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</si>
  <si>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</si>
  <si>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</si>
  <si>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</si>
  <si>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</si>
  <si>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</si>
  <si>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</si>
  <si>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</si>
  <si>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</si>
  <si>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</si>
  <si>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</si>
  <si>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</si>
  <si>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</si>
  <si>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</si>
  <si>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</si>
  <si>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</si>
  <si>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</si>
  <si>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</si>
  <si>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</si>
  <si>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</si>
  <si>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</si>
  <si>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</si>
  <si>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</si>
  <si>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</si>
  <si>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</si>
  <si>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</si>
  <si>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</si>
  <si>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</si>
  <si>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</si>
  <si>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</si>
  <si>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</si>
  <si>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</si>
  <si>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</si>
  <si>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</si>
  <si>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</si>
  <si>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</si>
  <si>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</si>
  <si>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</si>
  <si>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</si>
  <si>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</si>
  <si>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</si>
  <si>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</si>
  <si>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</si>
  <si>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</si>
  <si>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</si>
  <si>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</si>
  <si>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</si>
  <si>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</si>
  <si>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</si>
  <si>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</si>
  <si>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</si>
  <si>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</si>
  <si>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</si>
  <si>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</si>
  <si>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</si>
  <si>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</si>
  <si>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</si>
  <si>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</si>
  <si>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</si>
  <si>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</si>
  <si>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</si>
  <si>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</si>
  <si>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</si>
  <si>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</si>
  <si>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</si>
  <si>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</si>
  <si>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</si>
  <si>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</si>
  <si>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</si>
  <si>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</si>
  <si>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</si>
  <si>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</si>
  <si>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</si>
  <si>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</si>
  <si>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</si>
  <si>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</si>
  <si>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</si>
  <si>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</si>
  <si>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</si>
  <si>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</si>
  <si>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</si>
  <si>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</si>
  <si>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</si>
  <si>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</si>
  <si>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</si>
  <si>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</si>
  <si>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</si>
  <si>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</si>
  <si>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</si>
  <si>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</si>
  <si>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</si>
  <si>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</si>
  <si>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</si>
  <si>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</si>
  <si>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</si>
  <si>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</si>
  <si>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</si>
  <si>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</si>
  <si>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</si>
  <si>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</si>
  <si>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</si>
  <si>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</si>
  <si>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</si>
  <si>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</si>
  <si>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</si>
  <si>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</si>
  <si>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</si>
  <si>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</si>
  <si>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</si>
  <si>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</si>
  <si>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</si>
  <si>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</si>
  <si>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</si>
  <si>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</si>
  <si>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</si>
  <si>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</si>
  <si>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</si>
  <si>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</si>
  <si>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</si>
  <si>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</si>
  <si>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</si>
  <si>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</si>
  <si>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</si>
  <si>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</si>
  <si>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</si>
  <si>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</si>
  <si>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</si>
  <si>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</si>
  <si>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</si>
  <si>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</si>
  <si>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</si>
  <si>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</si>
  <si>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</si>
  <si>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</si>
  <si>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</si>
  <si>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</si>
  <si>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</si>
  <si>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</si>
  <si>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</si>
  <si>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</si>
  <si>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</si>
  <si>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</si>
  <si>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</si>
  <si>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</si>
  <si>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</si>
  <si>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</si>
  <si>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</si>
  <si>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</si>
  <si>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</si>
  <si>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</si>
  <si>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</si>
  <si>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</si>
  <si>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</si>
  <si>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</si>
  <si>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</si>
  <si>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</si>
  <si>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</si>
  <si>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</si>
  <si>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</si>
  <si>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</si>
  <si>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</si>
  <si>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</si>
  <si>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</si>
  <si>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</si>
  <si>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</si>
  <si>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</si>
  <si>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</si>
  <si>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</si>
  <si>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</si>
  <si>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</si>
  <si>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</si>
  <si>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</si>
  <si>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</si>
  <si>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</si>
  <si>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</si>
  <si>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</si>
  <si>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</si>
  <si>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</si>
  <si>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</si>
  <si>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</si>
  <si>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</si>
  <si>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</si>
  <si>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</si>
  <si>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</si>
  <si>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</si>
  <si>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</si>
  <si>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</si>
  <si>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</si>
  <si>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</si>
  <si>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</si>
  <si>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</si>
  <si>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</si>
  <si>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</si>
  <si>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</si>
  <si>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</si>
  <si>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</si>
  <si>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</si>
  <si>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</si>
  <si>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</si>
  <si>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</si>
  <si>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</si>
  <si>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</si>
  <si>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</si>
  <si>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</si>
  <si>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</si>
  <si>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</si>
  <si>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</si>
  <si>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</si>
  <si>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</si>
  <si>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</si>
  <si>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</si>
  <si>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</si>
  <si>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</si>
  <si>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</si>
  <si>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</si>
  <si>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</si>
  <si>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</si>
  <si>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</si>
  <si>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</si>
  <si>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</si>
  <si>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</si>
  <si>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</si>
  <si>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</si>
  <si>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</si>
  <si>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</si>
  <si>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</si>
  <si>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</si>
  <si>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</si>
  <si>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</si>
  <si>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</si>
  <si>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</si>
  <si>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</si>
  <si>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</si>
  <si>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</si>
  <si>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</si>
  <si>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</si>
  <si>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</si>
  <si>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</si>
  <si>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</si>
  <si>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</si>
  <si>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</si>
  <si>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</si>
  <si>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</si>
  <si>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</si>
  <si>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</si>
  <si>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</si>
  <si>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</si>
  <si>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</si>
  <si>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</si>
  <si>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</si>
  <si>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</si>
  <si>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</si>
  <si>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</si>
  <si>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</si>
  <si>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</si>
  <si>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</si>
  <si>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</si>
  <si>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</si>
  <si>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</si>
  <si>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</si>
  <si>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</si>
  <si>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</si>
  <si>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</si>
  <si>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</si>
  <si>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</si>
  <si>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</si>
  <si>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</si>
  <si>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</si>
  <si>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</si>
  <si>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</si>
  <si>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</si>
  <si>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</si>
  <si>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</si>
  <si>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</si>
  <si>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</si>
  <si>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</si>
  <si>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</si>
  <si>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</si>
  <si>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</si>
  <si>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</si>
  <si>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</si>
  <si>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</si>
  <si>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</si>
  <si>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</si>
  <si>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</si>
  <si>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</si>
  <si>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</si>
  <si>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</si>
  <si>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</si>
  <si>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</si>
  <si>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</si>
  <si>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</si>
  <si>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</si>
  <si>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</si>
  <si>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</si>
  <si>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</si>
  <si>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</si>
  <si>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</si>
  <si>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</si>
  <si>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</si>
  <si>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</si>
  <si>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</si>
  <si>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</si>
  <si>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</si>
  <si>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</si>
  <si>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</si>
  <si>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</si>
  <si>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</si>
  <si>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</si>
  <si>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</si>
  <si>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</si>
  <si>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</si>
  <si>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</si>
  <si>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</si>
  <si>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</si>
  <si>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</si>
  <si>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</si>
  <si>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</si>
  <si>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</si>
  <si>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</si>
  <si>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</si>
  <si>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</si>
  <si>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</si>
  <si>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</si>
  <si>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</si>
  <si>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</si>
  <si>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</si>
  <si>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</si>
  <si>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</si>
  <si>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</si>
  <si>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</si>
  <si>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</si>
  <si>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</si>
  <si>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</si>
  <si>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</si>
  <si>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</si>
  <si>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</si>
  <si>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</si>
  <si>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</si>
  <si>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</si>
  <si>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</si>
  <si>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</si>
  <si>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</si>
  <si>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</si>
  <si>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</si>
  <si>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</si>
  <si>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</si>
  <si>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</si>
  <si>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</si>
  <si>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</si>
  <si>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</si>
  <si>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</si>
  <si>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</si>
  <si>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</si>
  <si>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</si>
  <si>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</si>
  <si>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</si>
  <si>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</si>
  <si>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</si>
  <si>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</si>
  <si>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</si>
  <si>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</si>
  <si>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</si>
  <si>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</si>
  <si>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</si>
  <si>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</si>
  <si>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</si>
  <si>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</si>
  <si>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</si>
  <si>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</si>
  <si>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</si>
  <si>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</si>
  <si>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</si>
  <si>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</si>
  <si>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</si>
  <si>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</si>
  <si>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</si>
  <si>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</si>
  <si>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</si>
  <si>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</si>
  <si>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</si>
  <si>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</si>
  <si>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</si>
  <si>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</si>
  <si>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</si>
  <si>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</si>
  <si>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</si>
  <si>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</si>
  <si>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</si>
  <si>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</si>
  <si>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</si>
  <si>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</si>
  <si>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</si>
  <si>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</si>
  <si>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</si>
  <si>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</si>
  <si>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</si>
  <si>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</si>
  <si>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</si>
  <si>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</si>
  <si>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</si>
  <si>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</si>
  <si>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</si>
  <si>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</si>
  <si>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</si>
  <si>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</si>
  <si>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</si>
  <si>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</si>
  <si>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</si>
  <si>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</si>
  <si>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</si>
  <si>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</si>
  <si>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</si>
  <si>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</si>
  <si>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</si>
  <si>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</si>
  <si>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</si>
  <si>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</si>
  <si>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</si>
  <si>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</si>
  <si>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</si>
  <si>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</si>
  <si>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</si>
  <si>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</si>
  <si>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</si>
  <si>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</si>
  <si>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</si>
  <si>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</si>
  <si>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</si>
  <si>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</si>
  <si>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</si>
  <si>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</si>
  <si>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</si>
  <si>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</si>
  <si>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</si>
  <si>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</si>
  <si>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</si>
  <si>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</si>
  <si>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</si>
  <si>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</si>
  <si>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</si>
  <si>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</si>
  <si>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</si>
  <si>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</si>
  <si>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</si>
  <si>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</si>
  <si>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</si>
  <si>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</si>
  <si>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</si>
  <si>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</si>
  <si>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</si>
  <si>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</si>
  <si>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</si>
  <si>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</si>
  <si>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</si>
  <si>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</si>
  <si>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</si>
  <si>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</si>
  <si>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</si>
  <si>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</si>
  <si>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</si>
  <si>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</si>
  <si>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</si>
  <si>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</si>
  <si>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</si>
  <si>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</si>
  <si>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</si>
  <si>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</si>
  <si>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</si>
  <si>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</si>
  <si>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</si>
  <si>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</si>
  <si>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</si>
  <si>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</si>
  <si>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</si>
  <si>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</si>
  <si>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</si>
  <si>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</si>
  <si>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</si>
  <si>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</si>
  <si>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</si>
  <si>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</si>
  <si>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</si>
  <si>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</si>
  <si>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</si>
  <si>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</si>
  <si>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</si>
  <si>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</si>
  <si>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</si>
  <si>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</si>
  <si>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</si>
  <si>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</si>
  <si>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</si>
  <si>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</si>
  <si>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</si>
  <si>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</si>
  <si>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</si>
  <si>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</si>
  <si>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</si>
  <si>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</si>
  <si>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</si>
  <si>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</si>
  <si>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</si>
  <si>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</si>
  <si>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</si>
  <si>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</si>
  <si>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</si>
  <si>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</si>
  <si>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</si>
  <si>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</si>
  <si>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</si>
  <si>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</si>
  <si>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</si>
  <si>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</si>
  <si>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</si>
  <si>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</si>
  <si>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</si>
  <si>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</si>
  <si>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</si>
  <si>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</si>
  <si>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</si>
  <si>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</si>
  <si>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</si>
  <si>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</si>
  <si>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</si>
  <si>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</si>
  <si>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</si>
  <si>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</si>
  <si>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</si>
  <si>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</si>
  <si>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</si>
  <si>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</si>
  <si>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</si>
  <si>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</si>
  <si>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</si>
  <si>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</si>
  <si>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</si>
  <si>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</si>
  <si>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</si>
  <si>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</si>
  <si>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</si>
  <si>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</si>
  <si>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</si>
  <si>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</si>
  <si>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</si>
  <si>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</si>
  <si>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</si>
  <si>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</si>
  <si>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</si>
  <si>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</si>
  <si>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</si>
  <si>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</si>
  <si>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</si>
  <si>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</si>
  <si>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</si>
  <si>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</si>
  <si>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</si>
  <si>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</si>
  <si>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</si>
  <si>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</si>
  <si>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</si>
  <si>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</si>
  <si>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</si>
  <si>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</si>
  <si>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</si>
  <si>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</si>
  <si>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</si>
  <si>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</si>
  <si>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</si>
  <si>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</si>
  <si>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</si>
  <si>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</si>
  <si>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</si>
  <si>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</si>
  <si>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</si>
  <si>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</si>
  <si>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</si>
  <si>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</si>
  <si>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</si>
  <si>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</si>
  <si>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</si>
  <si>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</si>
  <si>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</si>
  <si>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</si>
  <si>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</si>
  <si>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</si>
  <si>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</si>
  <si>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</si>
  <si>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</si>
  <si>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</si>
  <si>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</si>
  <si>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</si>
  <si>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</si>
  <si>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</si>
  <si>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</si>
  <si>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</si>
  <si>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</si>
  <si>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</si>
  <si>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</si>
  <si>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</si>
  <si>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</si>
  <si>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</si>
  <si>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</si>
  <si>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</si>
  <si>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</si>
  <si>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</si>
  <si>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</si>
  <si>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</si>
  <si>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</si>
  <si>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</si>
  <si>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</si>
  <si>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</si>
  <si>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</si>
  <si>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</si>
  <si>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</si>
  <si>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</si>
  <si>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</si>
  <si>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</si>
  <si>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</si>
  <si>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</si>
  <si>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</si>
  <si>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</si>
  <si>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</si>
  <si>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</si>
  <si>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</si>
  <si>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</si>
  <si>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</si>
  <si>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</si>
  <si>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</si>
  <si>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</si>
  <si>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</si>
  <si>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</si>
  <si>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</si>
  <si>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</si>
  <si>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</si>
  <si>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</si>
  <si>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</si>
  <si>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</si>
  <si>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</si>
  <si>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</si>
  <si>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</si>
  <si>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</si>
  <si>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</si>
  <si>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</si>
  <si>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</si>
  <si>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</si>
  <si>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</si>
  <si>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</si>
  <si>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</si>
  <si>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</si>
  <si>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</si>
  <si>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</si>
  <si>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</si>
  <si>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</si>
  <si>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</si>
  <si>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</si>
  <si>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</si>
  <si>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</si>
  <si>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</si>
  <si>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</si>
  <si>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</si>
  <si>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</si>
  <si>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</si>
  <si>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</si>
  <si>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</si>
  <si>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</si>
  <si>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</si>
  <si>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</si>
  <si>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</si>
  <si>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</si>
  <si>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</si>
  <si>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</si>
  <si>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</si>
  <si>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</si>
  <si>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</si>
  <si>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</si>
  <si>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</si>
  <si>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</si>
  <si>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</si>
  <si>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</si>
  <si>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</si>
  <si>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</si>
  <si>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</si>
  <si>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</si>
  <si>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</si>
  <si>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</si>
  <si>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</si>
  <si>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</si>
  <si>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</si>
  <si>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</si>
  <si>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</si>
  <si>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</si>
  <si>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</si>
  <si>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</si>
  <si>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</si>
  <si>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</si>
  <si>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</si>
  <si>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</si>
  <si>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</si>
  <si>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</si>
  <si>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</si>
  <si>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</si>
  <si>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</si>
  <si>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</si>
  <si>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</si>
  <si>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</si>
  <si>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</si>
  <si>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</si>
  <si>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</si>
  <si>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</si>
  <si>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</si>
  <si>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</si>
  <si>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</si>
  <si>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</si>
  <si>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</si>
  <si>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</si>
  <si>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</si>
  <si>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</si>
  <si>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</si>
  <si>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</si>
  <si>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</si>
  <si>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</si>
  <si>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</si>
  <si>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</si>
  <si>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</si>
  <si>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</si>
  <si>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</si>
  <si>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</si>
  <si>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</si>
  <si>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</si>
  <si>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</si>
  <si>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</si>
  <si>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</si>
  <si>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</si>
  <si>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</si>
  <si>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</si>
  <si>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</si>
  <si>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</si>
  <si>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</si>
  <si>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</si>
  <si>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</si>
  <si>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</si>
  <si>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</si>
  <si>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</si>
  <si>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</si>
  <si>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</si>
  <si>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</si>
  <si>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</si>
  <si>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</si>
  <si>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</si>
  <si>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</si>
  <si>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</si>
  <si>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</si>
  <si>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</si>
  <si>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</si>
  <si>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</si>
  <si>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</si>
  <si>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</si>
  <si>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</si>
  <si>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</si>
  <si>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</si>
  <si>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</si>
  <si>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</si>
  <si>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</si>
  <si>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</si>
  <si>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</si>
  <si>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</si>
  <si>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</si>
  <si>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</si>
  <si>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</si>
  <si>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</si>
  <si>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</si>
  <si>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</si>
  <si>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</si>
  <si>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</si>
  <si>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</si>
  <si>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</si>
  <si>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</si>
  <si>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</si>
  <si>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</si>
  <si>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</si>
  <si>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</si>
  <si>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</si>
  <si>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</si>
  <si>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</si>
  <si>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</si>
  <si>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</si>
  <si>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</si>
  <si>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</si>
  <si>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</si>
  <si>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</si>
  <si>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</si>
  <si>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</si>
  <si>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</si>
  <si>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</si>
  <si>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</si>
  <si>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</si>
  <si>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</si>
  <si>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</si>
  <si>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</si>
  <si>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</si>
  <si>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</si>
  <si>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</si>
  <si>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</si>
  <si>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</si>
  <si>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</si>
  <si>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</si>
  <si>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</si>
  <si>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</si>
  <si>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</si>
  <si>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</si>
  <si>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</si>
  <si>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</si>
  <si>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</si>
  <si>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</si>
  <si>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</si>
  <si>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</si>
  <si>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</si>
  <si>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</si>
  <si>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</si>
  <si>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</si>
  <si>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</si>
  <si>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</si>
  <si>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</si>
  <si>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</si>
  <si>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</si>
  <si>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</si>
  <si>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</si>
  <si>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</si>
  <si>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</si>
  <si>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</si>
  <si>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</si>
  <si>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</si>
  <si>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</si>
  <si>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</si>
  <si>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</si>
  <si>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</si>
  <si>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</si>
  <si>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</si>
  <si>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</si>
  <si>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</si>
  <si>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</si>
  <si>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</si>
  <si>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</si>
  <si>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</si>
  <si>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</si>
  <si>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</si>
  <si>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</si>
  <si>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</si>
  <si>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</si>
  <si>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</si>
  <si>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</si>
  <si>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</si>
  <si>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</si>
  <si>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</si>
  <si>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</si>
  <si>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</si>
  <si>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</si>
  <si>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</si>
  <si>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</si>
  <si>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</si>
  <si>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</si>
  <si>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</si>
  <si>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</si>
  <si>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</si>
  <si>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</si>
  <si>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</si>
  <si>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</si>
  <si>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</si>
  <si>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</si>
  <si>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</si>
  <si>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</si>
  <si>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</si>
  <si>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</si>
  <si>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</si>
  <si>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</si>
  <si>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</si>
  <si>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</si>
  <si>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</si>
  <si>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</si>
  <si>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</si>
  <si>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</si>
  <si>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</si>
  <si>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</si>
  <si>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</si>
  <si>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</si>
  <si>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</si>
  <si>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</si>
  <si>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</si>
  <si>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</si>
  <si>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</si>
  <si>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</si>
  <si>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</si>
  <si>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</si>
  <si>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</si>
  <si>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</si>
  <si>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</si>
  <si>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</si>
  <si>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</si>
  <si>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</si>
  <si>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</si>
  <si>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</si>
  <si>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</si>
  <si>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</si>
  <si>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</si>
  <si>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</si>
  <si>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</si>
  <si>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</si>
  <si>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</si>
  <si>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</si>
  <si>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</si>
  <si>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</si>
  <si>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</si>
  <si>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</si>
  <si>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</si>
  <si>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</si>
  <si>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</si>
  <si>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</si>
  <si>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</si>
  <si>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</si>
  <si>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</si>
  <si>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</si>
  <si>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</si>
  <si>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</si>
  <si>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</si>
  <si>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</si>
  <si>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</si>
  <si>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</si>
  <si>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</si>
  <si>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</si>
  <si>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</si>
  <si>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</si>
  <si>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</si>
  <si>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</si>
  <si>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</si>
  <si>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</si>
  <si>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</si>
  <si>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</si>
  <si>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</si>
  <si>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</si>
  <si>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</si>
  <si>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</si>
  <si>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</si>
  <si>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</si>
  <si>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</si>
  <si>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</si>
  <si>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</si>
  <si>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</si>
  <si>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</si>
  <si>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</si>
  <si>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</si>
  <si>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</si>
  <si>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</si>
  <si>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</si>
  <si>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</si>
  <si>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</si>
  <si>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</si>
  <si>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</si>
  <si>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</si>
  <si>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</si>
  <si>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</si>
  <si>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</si>
  <si>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</si>
  <si>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</si>
  <si>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</si>
  <si>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</si>
  <si>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</si>
  <si>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</si>
  <si>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</si>
  <si>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</si>
  <si>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</si>
  <si>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</si>
  <si>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</si>
  <si>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</si>
  <si>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</si>
  <si>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</si>
  <si>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</si>
  <si>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</si>
  <si>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</si>
  <si>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</si>
  <si>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</si>
  <si>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</si>
  <si>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</si>
  <si>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</si>
  <si>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</si>
  <si>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</si>
  <si>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</si>
  <si>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</si>
  <si>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</si>
  <si>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</si>
  <si>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</si>
  <si>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</si>
  <si>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</si>
  <si>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</si>
  <si>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</si>
  <si>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</si>
  <si>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</si>
  <si>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</si>
  <si>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</si>
  <si>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</si>
  <si>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</si>
  <si>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</si>
  <si>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</si>
  <si>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</si>
  <si>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</si>
  <si>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</si>
  <si>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</si>
  <si>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</si>
  <si>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</si>
  <si>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</si>
  <si>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</si>
  <si>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</si>
  <si>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</si>
  <si>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</si>
  <si>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</si>
  <si>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</si>
  <si>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</si>
  <si>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</si>
  <si>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</si>
  <si>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</si>
  <si>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</si>
  <si>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</si>
  <si>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</si>
  <si>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</si>
  <si>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</si>
  <si>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</si>
  <si>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</si>
  <si>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</si>
  <si>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</si>
  <si>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</si>
  <si>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</si>
  <si>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</si>
  <si>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</si>
  <si>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</si>
  <si>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</si>
  <si>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</si>
  <si>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</si>
  <si>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</si>
  <si>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</si>
  <si>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</si>
  <si>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</si>
  <si>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</si>
  <si>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</si>
  <si>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</si>
  <si>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</si>
  <si>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</si>
  <si>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</si>
  <si>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</si>
  <si>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</si>
  <si>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</si>
  <si>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</si>
  <si>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</si>
  <si>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</si>
  <si>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</si>
  <si>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</si>
  <si>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</si>
  <si>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</si>
  <si>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</si>
  <si>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</si>
  <si>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</si>
  <si>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</si>
  <si>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</si>
  <si>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</si>
  <si>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</si>
  <si>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</si>
  <si>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</si>
  <si>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</si>
  <si>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</si>
  <si>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</si>
  <si>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</si>
  <si>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</si>
  <si>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</si>
  <si>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</si>
  <si>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</si>
  <si>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</si>
  <si>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</si>
  <si>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</si>
  <si>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</si>
  <si>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</si>
  <si>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</si>
  <si>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</si>
  <si>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</si>
  <si>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</si>
  <si>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</si>
  <si>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</si>
  <si>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</si>
  <si>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</si>
  <si>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</si>
  <si>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</si>
  <si>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</si>
  <si>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</si>
  <si>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</si>
  <si>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</si>
  <si>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</si>
  <si>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</si>
  <si>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</si>
  <si>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</si>
  <si>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</si>
  <si>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</si>
  <si>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</si>
  <si>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</si>
  <si>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</si>
  <si>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</si>
  <si>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</si>
  <si>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</si>
  <si>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</si>
  <si>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</si>
  <si>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</si>
  <si>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</si>
  <si>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</si>
  <si>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</si>
  <si>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</si>
  <si>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</si>
  <si>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</si>
  <si>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</si>
  <si>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</si>
  <si>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</si>
  <si>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</si>
  <si>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</si>
  <si>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</si>
  <si>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</si>
  <si>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</si>
  <si>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</si>
  <si>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</si>
  <si>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</si>
  <si>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</si>
  <si>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</si>
  <si>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</si>
  <si>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</si>
  <si>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</si>
  <si>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</si>
  <si>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</si>
  <si>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</si>
  <si>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</si>
  <si>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</si>
  <si>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</si>
  <si>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</si>
  <si>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</si>
  <si>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</si>
  <si>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</si>
  <si>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</si>
  <si>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</si>
  <si>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</si>
  <si>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</si>
  <si>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</si>
  <si>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</si>
  <si>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</si>
  <si>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</si>
  <si>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</si>
  <si>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</si>
  <si>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</si>
  <si>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</si>
  <si>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</si>
  <si>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</si>
  <si>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</si>
  <si>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</si>
  <si>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</si>
  <si>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</si>
  <si>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</si>
  <si>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</si>
  <si>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</si>
  <si>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</si>
  <si>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</si>
  <si>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</si>
  <si>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</si>
  <si>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</si>
  <si>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</si>
  <si>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</si>
  <si>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</si>
  <si>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</si>
  <si>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</si>
  <si>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</si>
  <si>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</si>
  <si>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</si>
  <si>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</si>
  <si>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</si>
  <si>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</si>
  <si>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</si>
  <si>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</si>
  <si>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</si>
  <si>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</si>
  <si>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</si>
  <si>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</si>
  <si>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</si>
  <si>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</si>
  <si>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</si>
  <si>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</si>
  <si>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</si>
  <si>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</si>
  <si>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</si>
  <si>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</si>
  <si>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</si>
  <si>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</si>
  <si>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</si>
  <si>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</si>
  <si>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</si>
  <si>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</si>
  <si>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</si>
  <si>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</si>
  <si>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</si>
  <si>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</si>
  <si>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</si>
  <si>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</si>
  <si>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</si>
  <si>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</si>
  <si>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</si>
  <si>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</si>
  <si>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</si>
  <si>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</si>
  <si>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</si>
  <si>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</si>
  <si>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</si>
  <si>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</si>
  <si>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</si>
  <si>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</si>
  <si>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</si>
  <si>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</si>
  <si>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</si>
  <si>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</si>
  <si>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</si>
  <si>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</si>
  <si>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</si>
  <si>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</si>
  <si>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</si>
  <si>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</si>
  <si>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</si>
  <si>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</si>
  <si>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</si>
  <si>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</si>
  <si>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</si>
  <si>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</si>
  <si>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</si>
  <si>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</si>
  <si>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</si>
  <si>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</si>
  <si>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</si>
  <si>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</si>
  <si>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</si>
  <si>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</si>
  <si>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</si>
  <si>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</si>
  <si>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</si>
  <si>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</si>
  <si>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</si>
  <si>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</si>
  <si>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</si>
  <si>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</si>
  <si>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</si>
  <si>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</si>
  <si>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</si>
  <si>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</si>
  <si>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</si>
  <si>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</si>
  <si>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</si>
  <si>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</si>
  <si>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</si>
  <si>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</si>
  <si>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</si>
  <si>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</si>
  <si>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</si>
  <si>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</si>
  <si>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</si>
  <si>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</si>
  <si>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</si>
  <si>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</si>
  <si>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</si>
  <si>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</si>
  <si>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</si>
  <si>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</si>
  <si>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</si>
  <si>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</si>
  <si>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</si>
  <si>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</si>
  <si>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</si>
  <si>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</si>
  <si>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</si>
  <si>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</si>
  <si>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</si>
  <si>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</si>
  <si>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</si>
  <si>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</si>
  <si>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</si>
  <si>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</si>
  <si>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</si>
  <si>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</si>
  <si>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</si>
  <si>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</si>
  <si>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</si>
  <si>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</si>
  <si>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</si>
  <si>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</si>
  <si>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</si>
  <si>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</si>
  <si>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</si>
  <si>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</si>
  <si>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</si>
  <si>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</si>
  <si>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</si>
  <si>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</si>
  <si>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</si>
  <si>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</si>
  <si>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</si>
  <si>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</si>
  <si>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</si>
  <si>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</si>
  <si>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</si>
  <si>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</si>
  <si>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</si>
  <si>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</si>
  <si>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</si>
  <si>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</si>
  <si>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</si>
  <si>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</si>
  <si>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</si>
  <si>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</si>
  <si>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</si>
  <si>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</si>
  <si>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</si>
  <si>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</si>
  <si>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</si>
  <si>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</si>
  <si>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</si>
  <si>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</si>
  <si>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</si>
  <si>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</si>
  <si>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</si>
  <si>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</si>
  <si>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</si>
  <si>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</si>
  <si>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</si>
  <si>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</si>
  <si>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</si>
  <si>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</si>
  <si>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</si>
  <si>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</si>
  <si>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</si>
  <si>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</si>
  <si>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</si>
  <si>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</si>
  <si>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</si>
  <si>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</si>
  <si>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</si>
  <si>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</si>
  <si>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</si>
  <si>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</si>
  <si>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</si>
  <si>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</si>
  <si>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</si>
  <si>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</si>
  <si>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</si>
  <si>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</si>
  <si>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</si>
  <si>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</si>
  <si>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</si>
  <si>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</si>
  <si>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</si>
  <si>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</si>
  <si>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</si>
  <si>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</si>
  <si>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</si>
  <si>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</si>
  <si>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</si>
  <si>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</si>
  <si>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</si>
  <si>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</si>
  <si>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</si>
  <si>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</si>
  <si>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</si>
  <si>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</si>
  <si>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</si>
  <si>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</si>
  <si>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</si>
  <si>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</si>
  <si>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</si>
  <si>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</si>
  <si>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</si>
  <si>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</si>
  <si>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</si>
  <si>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</si>
  <si>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</si>
  <si>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</si>
  <si>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</si>
  <si>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</si>
  <si>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</si>
  <si>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</si>
  <si>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</si>
  <si>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</si>
  <si>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</si>
  <si>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</si>
  <si>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</si>
  <si>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</si>
  <si>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</si>
  <si>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</si>
  <si>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</si>
  <si>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</si>
  <si>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</si>
  <si>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</si>
  <si>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</si>
  <si>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</si>
  <si>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</si>
  <si>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</si>
  <si>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</si>
  <si>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</si>
  <si>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</si>
  <si>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</si>
  <si>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</si>
  <si>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</si>
  <si>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</si>
  <si>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</si>
  <si>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</si>
  <si>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</si>
  <si>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</si>
  <si>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</si>
  <si>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</si>
  <si>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</si>
  <si>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</si>
  <si>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</si>
  <si>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</si>
  <si>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</si>
  <si>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</si>
  <si>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</si>
  <si>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</si>
  <si>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</si>
  <si>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</si>
  <si>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</si>
  <si>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</si>
  <si>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</si>
  <si>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</si>
  <si>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</si>
  <si>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</si>
  <si>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</si>
  <si>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</si>
  <si>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</si>
  <si>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</si>
  <si>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</si>
  <si>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</si>
  <si>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</si>
  <si>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</si>
  <si>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</si>
  <si>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</si>
  <si>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</si>
  <si>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</si>
  <si>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</si>
  <si>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</si>
  <si>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</si>
  <si>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</si>
  <si>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</si>
  <si>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</si>
  <si>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</si>
  <si>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</si>
  <si>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</si>
  <si>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</si>
  <si>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</si>
  <si>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</si>
  <si>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</si>
  <si>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</si>
  <si>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</si>
  <si>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</si>
  <si>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</si>
  <si>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</si>
  <si>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</si>
  <si>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</si>
  <si>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</si>
  <si>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</si>
  <si>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</si>
  <si>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</si>
  <si>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</si>
  <si>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</si>
  <si>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</si>
  <si>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</si>
  <si>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</si>
  <si>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</si>
  <si>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</si>
  <si>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</si>
  <si>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</si>
  <si>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</si>
  <si>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</si>
  <si>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</si>
  <si>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</si>
  <si>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</si>
  <si>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</si>
  <si>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</si>
  <si>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</si>
  <si>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</si>
  <si>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</si>
  <si>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</si>
  <si>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</si>
  <si>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</si>
  <si>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</si>
  <si>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</si>
  <si>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</si>
  <si>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</si>
  <si>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</si>
  <si>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</si>
  <si>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</si>
  <si>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</si>
  <si>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</si>
  <si>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</si>
  <si>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</si>
  <si>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</si>
  <si>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</si>
  <si>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</si>
  <si>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</si>
  <si>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</si>
  <si>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</si>
  <si>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</si>
  <si>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</si>
  <si>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</si>
  <si>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</si>
  <si>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</si>
  <si>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</si>
  <si>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</si>
  <si>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</si>
  <si>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</si>
  <si>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</si>
  <si>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</si>
  <si>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</si>
  <si>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</si>
  <si>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</si>
  <si>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</si>
  <si>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</si>
  <si>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</si>
  <si>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</si>
  <si>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</si>
  <si>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</si>
  <si>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</si>
  <si>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</si>
  <si>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</si>
  <si>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</si>
  <si>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</si>
  <si>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</si>
  <si>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</si>
  <si>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</si>
  <si>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</si>
  <si>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</si>
  <si>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</si>
  <si>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</si>
  <si>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</si>
  <si>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</si>
  <si>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</si>
  <si>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</si>
  <si>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</si>
  <si>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</si>
  <si>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</si>
  <si>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</si>
  <si>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</si>
  <si>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</si>
  <si>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</si>
  <si>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</si>
  <si>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</si>
  <si>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</si>
  <si>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</si>
  <si>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</si>
  <si>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</si>
  <si>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</si>
  <si>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</si>
  <si>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</si>
  <si>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</si>
  <si>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</si>
  <si>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</si>
  <si>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</si>
  <si>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</si>
  <si>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</si>
  <si>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</si>
  <si>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</si>
  <si>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</si>
  <si>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</si>
  <si>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</si>
  <si>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</si>
  <si>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</si>
  <si>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</si>
  <si>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</si>
  <si>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</si>
  <si>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</si>
  <si>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</si>
  <si>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</si>
  <si>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</si>
  <si>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</si>
  <si>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</si>
  <si>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</si>
  <si>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</si>
  <si>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</si>
  <si>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</si>
  <si>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</si>
  <si>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</si>
  <si>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</si>
  <si>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</si>
  <si>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</si>
  <si>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</si>
  <si>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</si>
  <si>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</si>
  <si>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</si>
  <si>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</si>
  <si>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</si>
  <si>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</si>
  <si>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</si>
  <si>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</si>
  <si>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</si>
  <si>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</si>
  <si>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</si>
  <si>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</si>
  <si>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</si>
  <si>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</si>
  <si>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</si>
  <si>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</si>
  <si>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</si>
  <si>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</si>
  <si>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</si>
  <si>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</si>
  <si>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</si>
  <si>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</si>
  <si>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</si>
  <si>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</si>
  <si>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</si>
  <si>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</si>
  <si>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</si>
  <si>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</si>
  <si>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</si>
  <si>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</si>
  <si>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</si>
  <si>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</si>
  <si>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</si>
  <si>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</si>
  <si>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</si>
  <si>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</si>
  <si>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</si>
  <si>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</si>
  <si>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</si>
  <si>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</si>
  <si>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</si>
  <si>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</si>
  <si>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</si>
  <si>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</si>
  <si>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</si>
  <si>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</si>
  <si>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</si>
  <si>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</si>
  <si>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</si>
  <si>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</si>
  <si>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</si>
  <si>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</si>
  <si>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</si>
  <si>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</si>
  <si>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</si>
  <si>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</si>
  <si>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</si>
  <si>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</si>
  <si>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</si>
  <si>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</si>
  <si>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</si>
  <si>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</si>
  <si>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</si>
  <si>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</si>
  <si>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</si>
  <si>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</si>
  <si>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</si>
  <si>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</si>
  <si>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</si>
  <si>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</si>
  <si>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</si>
  <si>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</si>
  <si>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</si>
  <si>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</si>
  <si>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</si>
  <si>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</si>
  <si>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</si>
  <si>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</si>
  <si>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</si>
  <si>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</si>
  <si>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</si>
  <si>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</si>
  <si>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</si>
  <si>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</si>
  <si>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</si>
  <si>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</si>
  <si>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</si>
  <si>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</si>
  <si>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</si>
  <si>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</si>
  <si>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</si>
  <si>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</si>
  <si>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</si>
  <si>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</si>
  <si>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</si>
  <si>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</si>
  <si>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</si>
  <si>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</si>
  <si>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</si>
  <si>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</si>
  <si>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</si>
  <si>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</si>
  <si>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</si>
  <si>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</si>
  <si>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</si>
  <si>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</si>
  <si>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</si>
  <si>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</si>
  <si>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</si>
  <si>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</si>
  <si>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</si>
  <si>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</si>
  <si>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</si>
  <si>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</si>
  <si>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</si>
  <si>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</si>
  <si>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</si>
  <si>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</si>
  <si>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</si>
  <si>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</si>
  <si>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</si>
  <si>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</si>
  <si>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</si>
  <si>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</si>
  <si>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</si>
  <si>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</si>
  <si>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</si>
  <si>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</si>
  <si>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</si>
  <si>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</si>
  <si>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</si>
  <si>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</si>
  <si>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</si>
  <si>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</si>
  <si>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</si>
  <si>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</si>
  <si>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</si>
  <si>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</si>
  <si>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</si>
  <si>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</si>
  <si>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</si>
  <si>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</si>
  <si>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</si>
  <si>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</si>
  <si>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</si>
  <si>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</si>
  <si>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</si>
  <si>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</si>
  <si>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</si>
  <si>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</si>
  <si>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</si>
  <si>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</si>
  <si>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</si>
  <si>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</si>
  <si>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</si>
  <si>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</si>
  <si>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</si>
  <si>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</si>
  <si>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</si>
  <si>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</si>
  <si>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</si>
  <si>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</si>
  <si>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</si>
  <si>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</si>
  <si>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</si>
  <si>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</si>
  <si>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</si>
  <si>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</si>
  <si>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</si>
  <si>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</si>
  <si>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</si>
  <si>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</si>
  <si>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</si>
  <si>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</si>
  <si>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</si>
  <si>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</si>
  <si>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</si>
  <si>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</si>
  <si>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</si>
  <si>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</si>
  <si>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</si>
  <si>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</si>
  <si>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</si>
  <si>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</si>
  <si>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</si>
  <si>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</si>
  <si>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</si>
  <si>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</si>
  <si>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</si>
  <si>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</si>
  <si>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</si>
  <si>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</si>
  <si>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</si>
  <si>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</si>
  <si>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</si>
  <si>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</si>
  <si>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</si>
  <si>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</si>
  <si>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</si>
  <si>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</si>
  <si>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</si>
  <si>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</si>
  <si>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</si>
  <si>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</si>
  <si>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</si>
  <si>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</si>
  <si>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</si>
  <si>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</si>
  <si>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</si>
  <si>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</si>
  <si>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</si>
  <si>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</si>
  <si>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</si>
  <si>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</si>
  <si>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</si>
  <si>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</si>
  <si>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</si>
  <si>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</si>
  <si>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</si>
  <si>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</si>
  <si>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</si>
  <si>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</si>
  <si>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</si>
  <si>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</si>
  <si>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</si>
  <si>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</si>
  <si>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</si>
  <si>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</si>
  <si>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</si>
  <si>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</si>
  <si>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</si>
  <si>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</si>
  <si>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</si>
  <si>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</si>
  <si>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</si>
  <si>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</si>
  <si>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</si>
  <si>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</si>
  <si>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</si>
  <si>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</si>
  <si>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</si>
  <si>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</si>
  <si>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</si>
  <si>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</si>
  <si>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</si>
  <si>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</si>
  <si>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</si>
  <si>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</si>
  <si>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</si>
  <si>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</si>
  <si>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</si>
  <si>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</si>
  <si>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</si>
  <si>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</si>
  <si>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</si>
  <si>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</si>
  <si>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</si>
  <si>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</si>
  <si>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</si>
  <si>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</si>
  <si>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</si>
  <si>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</si>
  <si>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</si>
  <si>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</si>
  <si>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</si>
  <si>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</si>
  <si>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</si>
  <si>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</si>
  <si>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</si>
  <si>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</si>
  <si>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</si>
  <si>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</si>
  <si>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</si>
  <si>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</si>
  <si>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</si>
  <si>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</si>
  <si>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</si>
  <si>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</si>
  <si>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</si>
  <si>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</si>
  <si>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</si>
  <si>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</si>
  <si>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</si>
  <si>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</si>
  <si>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</si>
  <si>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</si>
  <si>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</si>
  <si>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</si>
  <si>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</si>
  <si>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</si>
  <si>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</si>
  <si>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</si>
  <si>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</si>
  <si>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</si>
  <si>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</si>
  <si>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</si>
  <si>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</si>
  <si>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</si>
  <si>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</si>
  <si>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</si>
  <si>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</si>
  <si>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</si>
  <si>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</si>
  <si>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</si>
  <si>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</si>
  <si>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</si>
  <si>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</si>
  <si>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</si>
  <si>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</si>
  <si>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</si>
  <si>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</si>
  <si>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</si>
  <si>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</si>
  <si>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</si>
  <si>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</si>
  <si>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</si>
  <si>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</si>
  <si>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</si>
  <si>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</si>
  <si>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</si>
  <si>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</si>
  <si>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</si>
  <si>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</si>
  <si>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</si>
  <si>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</si>
  <si>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</si>
  <si>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</si>
  <si>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</si>
  <si>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</si>
  <si>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</si>
  <si>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</si>
  <si>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</si>
  <si>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</si>
  <si>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</si>
  <si>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</si>
  <si>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</si>
  <si>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</si>
  <si>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</si>
  <si>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</si>
  <si>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</si>
  <si>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</si>
  <si>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</si>
  <si>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</si>
  <si>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</si>
  <si>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</si>
  <si>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</si>
  <si>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</si>
  <si>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</si>
  <si>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</si>
  <si>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</si>
  <si>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</si>
  <si>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</si>
  <si>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</si>
  <si>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</si>
  <si>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</si>
  <si>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</si>
  <si>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</si>
  <si>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</si>
  <si>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</si>
  <si>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</si>
  <si>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</si>
  <si>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</si>
  <si>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</si>
  <si>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</si>
  <si>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</si>
  <si>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</si>
  <si>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</si>
  <si>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</si>
  <si>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</si>
  <si>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</si>
  <si>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</si>
  <si>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</si>
  <si>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</si>
  <si>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</si>
  <si>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</si>
  <si>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</si>
  <si>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</si>
  <si>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</si>
  <si>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</si>
  <si>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</si>
  <si>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</si>
  <si>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</si>
  <si>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</si>
  <si>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</si>
  <si>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</si>
  <si>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</si>
  <si>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</si>
  <si>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</si>
  <si>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</si>
  <si>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</si>
  <si>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</si>
  <si>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</si>
  <si>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</si>
  <si>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</si>
  <si>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</si>
  <si>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</si>
  <si>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</si>
  <si>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</si>
  <si>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</si>
  <si>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</si>
  <si>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</si>
  <si>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</si>
  <si>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</si>
  <si>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</si>
  <si>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</si>
  <si>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</si>
  <si>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</si>
  <si>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</si>
  <si>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</si>
  <si>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</si>
  <si>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</si>
  <si>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</si>
  <si>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</si>
  <si>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</si>
  <si>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</si>
  <si>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</si>
  <si>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</si>
  <si>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</si>
  <si>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</si>
  <si>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</si>
  <si>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</si>
  <si>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</si>
  <si>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</si>
  <si>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</si>
  <si>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</si>
  <si>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</si>
  <si>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</si>
  <si>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</si>
  <si>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</si>
  <si>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</si>
  <si>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</si>
  <si>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</si>
  <si>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</si>
  <si>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</si>
  <si>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</si>
  <si>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</si>
  <si>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</si>
  <si>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</si>
  <si>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</si>
  <si>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</si>
  <si>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</si>
  <si>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</si>
  <si>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</si>
  <si>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</si>
  <si>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</si>
  <si>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</si>
  <si>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</si>
  <si>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</si>
  <si>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</si>
  <si>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</si>
  <si>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</si>
  <si>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</si>
  <si>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</si>
  <si>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</si>
  <si>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</si>
  <si>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</si>
  <si>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</si>
  <si>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</si>
  <si>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</si>
  <si>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</si>
  <si>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</si>
  <si>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</si>
  <si>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</si>
  <si>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</si>
  <si>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</si>
  <si>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</si>
  <si>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</si>
  <si>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</si>
  <si>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</si>
  <si>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</si>
  <si>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</si>
  <si>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</si>
  <si>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</si>
  <si>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</si>
  <si>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</si>
  <si>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</si>
  <si>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</si>
  <si>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</si>
  <si>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</si>
  <si>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</si>
  <si>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</si>
  <si>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</si>
  <si>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</si>
  <si>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</si>
  <si>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</si>
  <si>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</si>
  <si>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</si>
  <si>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</si>
  <si>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</si>
  <si>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</si>
  <si>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</si>
  <si>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</si>
  <si>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</si>
  <si>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</si>
  <si>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</si>
  <si>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</si>
  <si>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</si>
  <si>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</si>
  <si>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</si>
  <si>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</si>
  <si>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</si>
  <si>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</si>
  <si>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</si>
  <si>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</si>
  <si>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</si>
  <si>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</si>
  <si>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</si>
  <si>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</si>
  <si>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</si>
  <si>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</si>
  <si>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</si>
  <si>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</si>
  <si>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</si>
  <si>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</si>
  <si>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</si>
  <si>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</si>
  <si>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</si>
  <si>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</si>
  <si>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</si>
  <si>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</si>
  <si>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</si>
  <si>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</si>
  <si>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</si>
  <si>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</si>
  <si>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</si>
  <si>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</si>
  <si>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</si>
  <si>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</si>
  <si>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</si>
  <si>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</si>
  <si>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</si>
  <si>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</si>
  <si>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</si>
  <si>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</si>
  <si>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</si>
  <si>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</si>
  <si>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</si>
  <si>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</si>
  <si>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</si>
  <si>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</si>
  <si>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</si>
  <si>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</si>
  <si>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</si>
  <si>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</si>
  <si>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</si>
  <si>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</si>
  <si>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</si>
  <si>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</si>
  <si>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</si>
  <si>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</si>
  <si>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</si>
  <si>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</si>
  <si>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</si>
  <si>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</si>
  <si>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</si>
  <si>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</si>
  <si>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</si>
  <si>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</si>
  <si>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</si>
  <si>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</si>
  <si>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</si>
  <si>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</si>
  <si>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</si>
  <si>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</si>
  <si>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</si>
  <si>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</si>
  <si>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</si>
  <si>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</si>
  <si>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</si>
  <si>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</si>
  <si>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</si>
  <si>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</si>
  <si>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</si>
  <si>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</si>
  <si>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</si>
  <si>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</si>
  <si>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</si>
  <si>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</si>
  <si>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</si>
  <si>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</si>
  <si>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</si>
  <si>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</si>
  <si>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</si>
  <si>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</si>
  <si>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</si>
  <si>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</si>
  <si>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</si>
  <si>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</si>
  <si>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</si>
  <si>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</si>
  <si>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</si>
  <si>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</si>
  <si>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</si>
  <si>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</si>
  <si>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</si>
  <si>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</si>
  <si>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</si>
  <si>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</si>
  <si>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</si>
  <si>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</si>
  <si>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</si>
  <si>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</si>
  <si>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</si>
  <si>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</si>
  <si>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</si>
  <si>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</si>
  <si>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</si>
  <si>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</si>
  <si>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</si>
  <si>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</si>
  <si>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</si>
  <si>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</si>
  <si>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</si>
  <si>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</si>
  <si>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</si>
  <si>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</si>
  <si>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</si>
  <si>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</si>
  <si>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</si>
  <si>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</si>
  <si>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</si>
  <si>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</si>
  <si>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</si>
  <si>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</si>
  <si>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</si>
  <si>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</si>
  <si>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</si>
  <si>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</si>
  <si>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</si>
  <si>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</si>
  <si>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</si>
  <si>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</si>
  <si>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</si>
  <si>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</si>
  <si>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</si>
  <si>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</si>
  <si>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</si>
  <si>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</si>
  <si>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</si>
  <si>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</si>
  <si>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</si>
  <si>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</si>
  <si>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</si>
  <si>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</si>
  <si>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</si>
  <si>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</si>
  <si>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</si>
  <si>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</si>
  <si>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</si>
  <si>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</si>
  <si>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</si>
  <si>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</si>
  <si>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</si>
  <si>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</si>
  <si>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</si>
  <si>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</si>
  <si>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</si>
  <si>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</si>
  <si>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</si>
  <si>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</si>
  <si>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</si>
  <si>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</si>
  <si>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</si>
  <si>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</si>
  <si>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</si>
  <si>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</si>
  <si>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</si>
  <si>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</si>
  <si>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</si>
  <si>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</si>
  <si>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</si>
  <si>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</si>
  <si>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</si>
  <si>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</si>
  <si>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</si>
  <si>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</si>
  <si>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</si>
  <si>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</si>
  <si>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</si>
  <si>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</si>
  <si>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</si>
  <si>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</si>
  <si>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</si>
  <si>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</si>
  <si>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</si>
  <si>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</si>
  <si>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</si>
  <si>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</si>
  <si>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</si>
  <si>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</si>
  <si>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</si>
  <si>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</si>
  <si>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</si>
  <si>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</si>
  <si>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</si>
  <si>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</si>
  <si>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</si>
  <si>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</si>
  <si>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</si>
  <si>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</si>
  <si>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</si>
  <si>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</si>
  <si>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</si>
  <si>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</si>
  <si>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</si>
  <si>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</si>
  <si>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</si>
  <si>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</si>
  <si>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</si>
  <si>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</si>
  <si>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</si>
  <si>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</si>
  <si>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</si>
  <si>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</si>
  <si>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</si>
  <si>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</si>
  <si>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</si>
  <si>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</si>
  <si>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</si>
  <si>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</si>
  <si>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</si>
  <si>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</si>
  <si>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</si>
  <si>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</si>
  <si>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</si>
  <si>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</si>
  <si>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</si>
  <si>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</si>
  <si>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</si>
  <si>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</si>
  <si>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</si>
  <si>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</si>
  <si>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</si>
  <si>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</si>
  <si>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</si>
  <si>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</si>
  <si>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</si>
  <si>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</si>
  <si>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</si>
  <si>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</si>
  <si>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</si>
  <si>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</si>
  <si>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</si>
  <si>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</si>
  <si>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</si>
  <si>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</si>
  <si>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</si>
  <si>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</si>
  <si>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</si>
  <si>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</si>
  <si>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</si>
  <si>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</si>
  <si>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</si>
  <si>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</si>
  <si>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</si>
  <si>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</si>
  <si>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</si>
  <si>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</si>
  <si>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</si>
  <si>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</si>
  <si>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</si>
  <si>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</si>
  <si>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</si>
  <si>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</si>
  <si>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</si>
  <si>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</si>
  <si>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</si>
  <si>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</si>
  <si>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</si>
  <si>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</si>
  <si>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</si>
  <si>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</si>
  <si>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</si>
  <si>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</si>
  <si>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</si>
  <si>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</si>
  <si>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</si>
  <si>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</si>
  <si>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</si>
  <si>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</si>
  <si>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</si>
  <si>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</si>
  <si>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</si>
  <si>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</si>
  <si>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</si>
  <si>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</si>
  <si>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</si>
  <si>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</si>
  <si>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</si>
  <si>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</si>
  <si>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</si>
  <si>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</si>
  <si>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</si>
  <si>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</si>
  <si>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</si>
  <si>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</si>
  <si>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</si>
  <si>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</si>
  <si>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</si>
  <si>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</si>
  <si>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</si>
  <si>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</si>
  <si>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</si>
  <si>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</si>
  <si>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</si>
  <si>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</si>
  <si>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</si>
  <si>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</si>
  <si>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</si>
  <si>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</si>
  <si>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</si>
  <si>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</si>
  <si>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</si>
  <si>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</si>
  <si>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</si>
  <si>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</si>
  <si>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</si>
  <si>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</si>
  <si>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</si>
  <si>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</si>
  <si>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</si>
  <si>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</si>
  <si>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</si>
  <si>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</si>
  <si>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</si>
  <si>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</si>
  <si>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</si>
  <si>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</si>
  <si>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</si>
  <si>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</si>
  <si>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</si>
  <si>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</si>
  <si>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</si>
  <si>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</si>
  <si>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</si>
  <si>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</si>
  <si>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</si>
  <si>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</si>
  <si>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</si>
  <si>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</si>
  <si>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</si>
  <si>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</si>
  <si>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</si>
  <si>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</si>
  <si>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</si>
  <si>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</si>
  <si>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</si>
  <si>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</si>
  <si>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</si>
  <si>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</si>
  <si>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</si>
  <si>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</si>
  <si>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</si>
  <si>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</si>
  <si>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</si>
  <si>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</si>
  <si>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</si>
  <si>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</si>
  <si>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</si>
  <si>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</si>
  <si>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</si>
  <si>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</si>
  <si>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</si>
  <si>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</si>
  <si>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</si>
  <si>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</si>
  <si>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</si>
  <si>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</si>
  <si>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</si>
  <si>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</si>
  <si>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</si>
  <si>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</si>
  <si>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</si>
  <si>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</si>
  <si>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</si>
  <si>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</si>
  <si>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</si>
  <si>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</si>
  <si>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</si>
  <si>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</si>
  <si>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</si>
  <si>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</si>
  <si>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</si>
  <si>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</si>
  <si>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</si>
  <si>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</si>
  <si>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</si>
  <si>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</si>
  <si>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</si>
  <si>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</si>
  <si>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</si>
  <si>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</si>
  <si>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</si>
  <si>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</si>
  <si>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</si>
  <si>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</si>
  <si>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</si>
  <si>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</si>
  <si>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</si>
  <si>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</si>
  <si>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</si>
  <si>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</si>
  <si>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</si>
  <si>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</si>
  <si>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</si>
  <si>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</si>
  <si>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</si>
  <si>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</si>
  <si>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</si>
  <si>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</si>
  <si>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</si>
  <si>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</si>
  <si>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</si>
  <si>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</si>
  <si>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</si>
  <si>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</si>
  <si>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</si>
  <si>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</si>
  <si>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</si>
  <si>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</si>
  <si>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</si>
  <si>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</si>
  <si>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</si>
  <si>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</si>
  <si>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</si>
  <si>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</si>
  <si>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</si>
  <si>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</si>
  <si>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</si>
  <si>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</si>
  <si>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</si>
  <si>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</si>
  <si>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</si>
  <si>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</si>
  <si>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</si>
  <si>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</si>
  <si>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</si>
  <si>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</si>
  <si>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</si>
  <si>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</si>
  <si>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</si>
  <si>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</si>
  <si>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</si>
  <si>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</si>
  <si>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</si>
  <si>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</si>
  <si>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</si>
  <si>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</si>
  <si>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</si>
  <si>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</si>
  <si>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</si>
  <si>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</si>
  <si>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</si>
  <si>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</si>
  <si>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</si>
  <si>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</si>
  <si>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</si>
  <si>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</si>
  <si>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</si>
  <si>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</si>
  <si>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</si>
  <si>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</si>
  <si>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</si>
  <si>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</si>
  <si>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</si>
  <si>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</si>
  <si>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</si>
  <si>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</si>
  <si>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</si>
  <si>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</si>
  <si>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</si>
  <si>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</si>
  <si>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</si>
  <si>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</si>
  <si>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</si>
  <si>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</si>
  <si>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</si>
  <si>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</si>
  <si>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</si>
  <si>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</si>
  <si>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</si>
  <si>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</si>
  <si>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</si>
  <si>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</si>
  <si>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</si>
  <si>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</si>
  <si>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</si>
  <si>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</si>
  <si>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</si>
  <si>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</si>
  <si>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</si>
  <si>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</si>
  <si>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</si>
  <si>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</si>
  <si>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</si>
  <si>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</si>
  <si>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</si>
  <si>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</si>
  <si>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</si>
  <si>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</si>
  <si>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</si>
  <si>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</si>
  <si>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</si>
  <si>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</si>
  <si>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</si>
  <si>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</si>
  <si>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</si>
  <si>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</si>
  <si>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</si>
  <si>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</si>
  <si>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</si>
  <si>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</si>
  <si>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</si>
  <si>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</si>
  <si>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</si>
  <si>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</si>
  <si>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</si>
  <si>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</si>
  <si>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</si>
  <si>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</si>
  <si>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</si>
  <si>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</si>
  <si>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</si>
  <si>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</si>
  <si>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</si>
  <si>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</si>
  <si>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</si>
  <si>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</si>
  <si>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</si>
  <si>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</si>
  <si>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</si>
  <si>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</si>
  <si>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</si>
  <si>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</si>
  <si>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</si>
  <si>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</si>
  <si>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</si>
  <si>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</si>
  <si>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</si>
  <si>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</si>
  <si>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</si>
  <si>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</si>
  <si>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</si>
  <si>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</si>
  <si>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</si>
  <si>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</si>
  <si>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</si>
  <si>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</si>
  <si>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</si>
  <si>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</si>
  <si>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</si>
  <si>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</si>
  <si>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</si>
  <si>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</si>
  <si>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</si>
  <si>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</si>
  <si>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</si>
  <si>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</si>
  <si>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</si>
  <si>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</si>
  <si>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</si>
  <si>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</si>
  <si>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</si>
  <si>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</si>
  <si>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</si>
  <si>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</si>
  <si>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</si>
  <si>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</si>
  <si>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</si>
  <si>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</si>
  <si>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</si>
  <si>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</si>
  <si>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</si>
  <si>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</si>
  <si>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</si>
  <si>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</si>
  <si>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</si>
  <si>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</si>
  <si>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</si>
  <si>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</si>
  <si>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</si>
  <si>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</si>
  <si>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</si>
  <si>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</si>
  <si>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</si>
  <si>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</si>
  <si>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</si>
  <si>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</si>
  <si>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</si>
  <si>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</si>
  <si>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</si>
  <si>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</si>
  <si>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</si>
  <si>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</si>
  <si>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</si>
  <si>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</si>
  <si>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</si>
  <si>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</si>
  <si>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</si>
  <si>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</si>
  <si>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</si>
  <si>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</si>
  <si>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</si>
  <si>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</si>
  <si>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</si>
  <si>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</si>
  <si>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</si>
  <si>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</si>
  <si>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</si>
  <si>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</si>
  <si>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</si>
  <si>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</si>
  <si>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</si>
  <si>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</si>
  <si>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</si>
  <si>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</si>
  <si>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</si>
  <si>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</si>
  <si>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</si>
  <si>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</si>
  <si>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</si>
  <si>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</si>
  <si>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</si>
  <si>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</si>
  <si>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</si>
  <si>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</si>
  <si>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</si>
  <si>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</si>
  <si>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</si>
  <si>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</si>
  <si>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</si>
  <si>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</si>
  <si>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</si>
  <si>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</si>
  <si>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</si>
  <si>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</si>
  <si>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</si>
  <si>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</si>
  <si>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</si>
  <si>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</si>
  <si>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</si>
  <si>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</si>
  <si>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</si>
  <si>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</si>
  <si>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</si>
  <si>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</si>
  <si>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</si>
  <si>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</si>
  <si>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</si>
  <si>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</si>
  <si>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</si>
  <si>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</si>
  <si>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</si>
  <si>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</si>
  <si>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</si>
  <si>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</si>
  <si>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</si>
  <si>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</si>
  <si>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</si>
  <si>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</si>
  <si>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</si>
  <si>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</si>
  <si>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</si>
  <si>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</si>
  <si>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</si>
  <si>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</si>
  <si>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</si>
  <si>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</si>
  <si>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</si>
  <si>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</si>
  <si>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</si>
  <si>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</si>
  <si>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</si>
  <si>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</si>
  <si>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</si>
  <si>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</si>
  <si>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</si>
  <si>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</si>
  <si>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</si>
  <si>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</si>
  <si>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</si>
  <si>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</si>
  <si>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</si>
  <si>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</si>
  <si>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</si>
  <si>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</si>
  <si>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</si>
  <si>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</si>
  <si>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</si>
  <si>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</si>
  <si>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</si>
  <si>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</si>
  <si>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</si>
  <si>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</si>
  <si>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</si>
  <si>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</si>
  <si>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</si>
  <si>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</si>
  <si>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</si>
  <si>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</si>
  <si>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</si>
  <si>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</si>
  <si>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</si>
  <si>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</si>
  <si>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</si>
  <si>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</si>
  <si>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</si>
  <si>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</si>
  <si>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</si>
  <si>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</si>
  <si>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</si>
  <si>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</si>
  <si>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</si>
  <si>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</si>
  <si>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</si>
  <si>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</si>
  <si>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</si>
  <si>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</si>
  <si>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</si>
  <si>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</si>
  <si>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</si>
  <si>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</si>
  <si>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</si>
  <si>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</si>
  <si>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</si>
  <si>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</si>
  <si>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</si>
  <si>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</si>
  <si>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</si>
  <si>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</si>
  <si>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</si>
  <si>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</si>
  <si>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</si>
  <si>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</si>
  <si>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</si>
  <si>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</si>
  <si>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</si>
  <si>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</si>
  <si>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</si>
  <si>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</si>
  <si>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</si>
  <si>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</si>
  <si>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</si>
  <si>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</si>
  <si>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</si>
  <si>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</si>
  <si>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</si>
  <si>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</si>
  <si>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</si>
  <si>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</si>
  <si>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</si>
  <si>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</si>
  <si>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</si>
  <si>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</si>
  <si>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</si>
  <si>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</si>
  <si>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</si>
  <si>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</si>
  <si>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</si>
  <si>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</si>
  <si>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</si>
  <si>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</si>
  <si>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</si>
  <si>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</si>
  <si>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</si>
  <si>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</si>
  <si>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</si>
  <si>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</si>
  <si>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</si>
  <si>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</si>
  <si>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</si>
  <si>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</si>
  <si>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</si>
  <si>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</si>
  <si>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</si>
  <si>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</si>
  <si>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</si>
  <si>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</si>
  <si>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</si>
  <si>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</si>
  <si>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</si>
  <si>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</si>
  <si>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</si>
  <si>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</si>
  <si>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</si>
  <si>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</si>
  <si>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</si>
  <si>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</si>
  <si>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</si>
  <si>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</si>
  <si>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</si>
  <si>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</si>
  <si>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</si>
  <si>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</si>
  <si>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</si>
  <si>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</si>
  <si>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</si>
  <si>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</si>
  <si>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</si>
  <si>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</si>
  <si>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</si>
  <si>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</si>
  <si>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</si>
  <si>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</si>
  <si>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</si>
  <si>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</si>
  <si>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</si>
  <si>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</si>
  <si>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</si>
  <si>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</si>
  <si>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</si>
  <si>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</si>
  <si>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</si>
  <si>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</si>
  <si>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</si>
  <si>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</si>
  <si>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</si>
  <si>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</si>
  <si>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</si>
  <si>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</si>
  <si>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</si>
  <si>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</si>
  <si>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</si>
  <si>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</si>
  <si>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</si>
  <si>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</si>
  <si>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</si>
  <si>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</si>
  <si>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</si>
  <si>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</si>
  <si>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</si>
  <si>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</si>
  <si>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</si>
  <si>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</si>
  <si>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</si>
  <si>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</si>
  <si>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</si>
  <si>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</si>
  <si>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</si>
  <si>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</si>
  <si>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</si>
  <si>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</si>
  <si>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</si>
  <si>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</si>
  <si>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</si>
  <si>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</si>
  <si>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</si>
  <si>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</si>
  <si>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</si>
  <si>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</si>
  <si>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</si>
  <si>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</si>
  <si>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</si>
  <si>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</si>
  <si>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</si>
  <si>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</si>
  <si>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</si>
  <si>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</si>
  <si>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</si>
  <si>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</si>
  <si>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</si>
  <si>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</si>
  <si>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</si>
  <si>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</si>
  <si>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</si>
  <si>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</si>
  <si>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</si>
  <si>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</si>
  <si>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</si>
  <si>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</si>
  <si>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</si>
  <si>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</si>
  <si>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</si>
  <si>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</si>
  <si>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</si>
  <si>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</si>
  <si>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</si>
  <si>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</si>
  <si>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</si>
  <si>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</si>
  <si>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</si>
  <si>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</si>
  <si>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</si>
  <si>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</si>
  <si>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</si>
  <si>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</si>
  <si>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</si>
  <si>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</si>
  <si>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</si>
  <si>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</si>
  <si>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</si>
  <si>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</si>
  <si>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</si>
  <si>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</si>
  <si>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</si>
  <si>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</si>
  <si>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</si>
  <si>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</si>
  <si>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</si>
  <si>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</si>
  <si>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</si>
  <si>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</si>
  <si>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</si>
  <si>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</si>
  <si>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</si>
  <si>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</si>
  <si>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</si>
  <si>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</si>
  <si>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</si>
  <si>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</si>
  <si>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</si>
  <si>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</si>
  <si>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</si>
  <si>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</si>
  <si>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</si>
  <si>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</si>
  <si>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</si>
  <si>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</si>
  <si>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</si>
  <si>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</si>
  <si>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</si>
  <si>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</si>
  <si>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</si>
  <si>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</si>
  <si>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</si>
  <si>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</si>
  <si>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</si>
  <si>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</si>
  <si>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</si>
  <si>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</si>
  <si>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</si>
  <si>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</si>
  <si>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</si>
  <si>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</si>
  <si>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</si>
  <si>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</si>
  <si>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</si>
  <si>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</si>
  <si>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</si>
  <si>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</si>
  <si>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</si>
  <si>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</si>
  <si>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</si>
  <si>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</si>
  <si>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</si>
  <si>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</si>
  <si>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</si>
  <si>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</si>
  <si>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</si>
  <si>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</si>
  <si>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</si>
  <si>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</si>
  <si>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</si>
  <si>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</si>
  <si>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</si>
  <si>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</si>
  <si>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</si>
  <si>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</si>
  <si>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</si>
  <si>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</si>
  <si>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</si>
  <si>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</si>
  <si>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</si>
  <si>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</si>
  <si>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</si>
  <si>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</si>
  <si>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</si>
  <si>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</si>
  <si>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</si>
  <si>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</si>
  <si>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</si>
  <si>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</si>
  <si>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</si>
  <si>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</si>
  <si>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</si>
  <si>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</si>
  <si>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</si>
  <si>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</si>
  <si>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</si>
  <si>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</si>
  <si>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</si>
  <si>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</si>
  <si>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</si>
  <si>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</si>
  <si>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</si>
  <si>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</si>
  <si>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</si>
  <si>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</si>
  <si>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</si>
  <si>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</si>
  <si>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</si>
  <si>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</si>
  <si>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</si>
  <si>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</si>
  <si>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</si>
  <si>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</si>
  <si>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</si>
  <si>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</si>
  <si>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</si>
  <si>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</si>
  <si>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</si>
  <si>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</si>
  <si>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</si>
  <si>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</si>
  <si>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</si>
  <si>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</si>
  <si>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</si>
  <si>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</si>
  <si>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</si>
  <si>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</si>
  <si>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</si>
  <si>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</si>
  <si>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</si>
  <si>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</si>
  <si>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</si>
  <si>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</si>
  <si>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</si>
  <si>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</si>
  <si>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</si>
  <si>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</si>
  <si>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</si>
  <si>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</si>
  <si>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</si>
  <si>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</si>
  <si>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</si>
  <si>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</si>
  <si>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</si>
  <si>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</si>
  <si>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</si>
  <si>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</si>
  <si>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</si>
  <si>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</si>
  <si>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</si>
  <si>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</si>
  <si>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</si>
  <si>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</si>
  <si>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</si>
  <si>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</si>
  <si>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</si>
  <si>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</si>
  <si>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</si>
  <si>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</si>
  <si>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</si>
  <si>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</si>
  <si>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</si>
  <si>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</si>
  <si>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</si>
  <si>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</si>
  <si>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</si>
  <si>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</si>
  <si>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</si>
  <si>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</si>
  <si>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</si>
  <si>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</si>
  <si>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</si>
  <si>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</si>
  <si>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</si>
  <si>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</si>
  <si>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</si>
  <si>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</si>
  <si>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</si>
  <si>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</si>
  <si>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</si>
  <si>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</si>
  <si>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</si>
  <si>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</si>
  <si>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</si>
  <si>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</si>
  <si>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</si>
  <si>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</si>
  <si>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</si>
  <si>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</si>
  <si>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</si>
  <si>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</si>
  <si>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</si>
  <si>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</si>
  <si>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</si>
  <si>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</si>
  <si>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</si>
  <si>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</si>
  <si>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</si>
  <si>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</si>
  <si>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</si>
  <si>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</si>
  <si>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</si>
  <si>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</si>
  <si>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</si>
  <si>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</si>
  <si>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</si>
  <si>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</si>
  <si>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</si>
  <si>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</si>
  <si>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</si>
  <si>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</si>
  <si>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</si>
  <si>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</si>
  <si>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</si>
  <si>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</si>
  <si>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</si>
  <si>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</si>
  <si>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</si>
  <si>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</si>
  <si>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</si>
  <si>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</si>
  <si>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</si>
  <si>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</si>
  <si>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</si>
  <si>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</si>
  <si>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</si>
  <si>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</si>
  <si>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</si>
  <si>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</si>
  <si>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</si>
  <si>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</si>
  <si>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</si>
  <si>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</si>
  <si>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</si>
  <si>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</si>
  <si>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</si>
  <si>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</si>
  <si>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</si>
  <si>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</si>
  <si>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</si>
  <si>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</si>
  <si>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</si>
  <si>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</si>
  <si>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</si>
  <si>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</si>
  <si>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</si>
  <si>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</si>
  <si>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</si>
  <si>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</si>
  <si>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</si>
  <si>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</si>
  <si>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</si>
  <si>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</si>
  <si>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</si>
  <si>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</si>
  <si>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</si>
  <si>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</si>
  <si>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</si>
  <si>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</si>
  <si>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</si>
  <si>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</si>
  <si>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</si>
  <si>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</si>
  <si>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</si>
  <si>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</si>
  <si>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</si>
  <si>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</si>
  <si>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</si>
  <si>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</si>
  <si>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</si>
  <si>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</si>
  <si>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</si>
  <si>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</si>
  <si>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</si>
  <si>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</si>
  <si>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</si>
  <si>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</si>
  <si>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</si>
  <si>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</si>
  <si>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</si>
  <si>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</si>
  <si>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</si>
  <si>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</si>
  <si>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</si>
  <si>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</si>
  <si>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</si>
  <si>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</si>
  <si>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</si>
  <si>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</si>
  <si>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</si>
  <si>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</si>
  <si>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</si>
  <si>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</si>
  <si>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</si>
  <si>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</si>
  <si>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</si>
  <si>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</si>
  <si>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</si>
  <si>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</si>
  <si>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</si>
  <si>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</si>
  <si>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</si>
  <si>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</si>
  <si>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</si>
  <si>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</si>
  <si>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</si>
  <si>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</si>
  <si>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</si>
  <si>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</si>
  <si>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</si>
  <si>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</si>
  <si>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</si>
  <si>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</si>
  <si>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</si>
  <si>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</si>
  <si>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</si>
  <si>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</si>
  <si>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</si>
  <si>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</si>
  <si>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</si>
  <si>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</si>
  <si>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</si>
  <si>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</si>
  <si>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</si>
  <si>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</si>
  <si>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</si>
  <si>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</si>
  <si>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</si>
  <si>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</si>
  <si>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</si>
  <si>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</si>
  <si>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</si>
  <si>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</si>
  <si>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</si>
  <si>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</si>
  <si>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</si>
  <si>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</si>
  <si>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</si>
  <si>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</si>
  <si>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</si>
  <si>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</si>
  <si>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</si>
  <si>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</si>
  <si>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</si>
  <si>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</si>
  <si>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</si>
  <si>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</si>
  <si>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</si>
  <si>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</si>
  <si>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</si>
  <si>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</si>
  <si>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</si>
  <si>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</si>
  <si>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</si>
  <si>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</si>
  <si>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</si>
  <si>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</si>
  <si>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</si>
  <si>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</si>
  <si>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</si>
  <si>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</si>
  <si>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</si>
  <si>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</si>
  <si>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</si>
  <si>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</si>
  <si>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</si>
  <si>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</si>
  <si>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</si>
  <si>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</si>
  <si>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</si>
  <si>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</si>
  <si>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</si>
  <si>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</si>
  <si>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</si>
  <si>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</si>
  <si>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</si>
  <si>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</si>
  <si>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</si>
  <si>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</si>
  <si>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</si>
  <si>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</si>
  <si>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</si>
  <si>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</si>
  <si>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</si>
  <si>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</si>
  <si>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</si>
  <si>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</si>
  <si>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</si>
  <si>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</si>
  <si>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</si>
  <si>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</si>
  <si>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</si>
  <si>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</si>
  <si>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</si>
  <si>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</si>
  <si>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</si>
  <si>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</si>
  <si>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</si>
  <si>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</si>
  <si>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</si>
  <si>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</si>
  <si>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</si>
  <si>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</si>
  <si>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</si>
  <si>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</si>
  <si>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</si>
  <si>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</si>
  <si>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</si>
  <si>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</si>
  <si>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</si>
  <si>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</si>
  <si>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</si>
  <si>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</si>
  <si>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</si>
  <si>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</si>
  <si>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</si>
  <si>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</si>
  <si>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</si>
  <si>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</si>
  <si>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</si>
  <si>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</si>
  <si>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</si>
  <si>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</si>
  <si>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</si>
  <si>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</si>
  <si>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</si>
  <si>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</si>
  <si>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</si>
  <si>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</si>
  <si>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</si>
  <si>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</si>
  <si>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</si>
  <si>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</si>
  <si>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</si>
  <si>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</si>
  <si>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</si>
  <si>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</si>
  <si>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</si>
  <si>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</si>
  <si>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</si>
  <si>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</si>
  <si>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</si>
  <si>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</si>
  <si>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</si>
  <si>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</si>
  <si>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</si>
  <si>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</si>
  <si>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</si>
  <si>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</si>
  <si>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</si>
  <si>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</si>
  <si>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</si>
  <si>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</si>
  <si>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</si>
  <si>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</si>
  <si>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</si>
  <si>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</si>
  <si>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</si>
  <si>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</si>
  <si>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</si>
  <si>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</si>
  <si>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</si>
  <si>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</si>
  <si>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</si>
  <si>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</si>
  <si>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</si>
  <si>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</si>
  <si>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</si>
  <si>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</si>
  <si>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</si>
  <si>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</si>
  <si>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</si>
  <si>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</si>
  <si>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</si>
  <si>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</si>
  <si>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</si>
  <si>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</si>
  <si>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</si>
  <si>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</si>
  <si>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</si>
  <si>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</si>
  <si>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</si>
  <si>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</si>
  <si>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</si>
  <si>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</si>
  <si>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</si>
  <si>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</si>
  <si>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</si>
  <si>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</si>
  <si>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</si>
  <si>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</si>
  <si>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</si>
  <si>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</si>
  <si>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</si>
  <si>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</si>
  <si>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</si>
  <si>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</si>
  <si>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</si>
  <si>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</si>
  <si>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</si>
  <si>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</si>
  <si>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</si>
  <si>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</si>
  <si>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</si>
  <si>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</si>
  <si>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</si>
  <si>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</si>
  <si>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</si>
  <si>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</si>
  <si>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</si>
  <si>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</si>
  <si>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</si>
  <si>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</si>
  <si>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</si>
  <si>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</si>
  <si>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</si>
  <si>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</si>
  <si>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</si>
  <si>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</si>
  <si>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</si>
  <si>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</si>
  <si>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</si>
  <si>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</si>
  <si>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</si>
  <si>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</si>
  <si>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</si>
  <si>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</si>
  <si>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</si>
  <si>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</si>
  <si>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</si>
  <si>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</si>
  <si>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</si>
  <si>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</si>
  <si>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</si>
  <si>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</si>
  <si>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</si>
  <si>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</si>
  <si>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</si>
  <si>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</si>
  <si>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</si>
  <si>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</si>
  <si>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</si>
  <si>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</si>
  <si>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</si>
  <si>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</si>
  <si>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</si>
  <si>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</si>
  <si>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</si>
  <si>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</si>
  <si>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</si>
  <si>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</si>
  <si>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</si>
  <si>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</si>
  <si>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</si>
  <si>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</si>
  <si>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</si>
  <si>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</si>
  <si>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</si>
  <si>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</si>
  <si>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</si>
  <si>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</si>
  <si>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</si>
  <si>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</si>
  <si>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</si>
  <si>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</si>
  <si>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</si>
  <si>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</si>
  <si>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</si>
  <si>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</si>
  <si>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</si>
  <si>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</si>
  <si>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</si>
  <si>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</si>
  <si>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</si>
  <si>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</si>
  <si>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</si>
  <si>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</si>
  <si>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</si>
  <si>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</si>
  <si>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</si>
  <si>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</si>
  <si>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</si>
  <si>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</si>
  <si>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</si>
  <si>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</si>
  <si>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</si>
  <si>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</si>
  <si>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</si>
  <si>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</si>
  <si>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</si>
  <si>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</si>
  <si>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</si>
  <si>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</si>
  <si>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</si>
  <si>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</si>
  <si>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</si>
  <si>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</si>
  <si>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</si>
  <si>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</si>
  <si>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</si>
  <si>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</si>
  <si>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</si>
  <si>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</si>
  <si>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</si>
  <si>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</si>
  <si>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</si>
  <si>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</si>
  <si>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</si>
  <si>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</si>
  <si>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</si>
  <si>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</si>
  <si>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</si>
  <si>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</si>
  <si>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</si>
  <si>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</si>
  <si>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</si>
  <si>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</si>
  <si>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</si>
  <si>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</si>
  <si>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</si>
  <si>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</si>
  <si>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</si>
  <si>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</si>
  <si>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</si>
  <si>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</si>
  <si>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</si>
  <si>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</si>
  <si>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</si>
  <si>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</si>
  <si>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</si>
  <si>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</si>
  <si>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</si>
  <si>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</si>
  <si>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</si>
  <si>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</si>
  <si>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</si>
  <si>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</si>
  <si>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</si>
  <si>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</si>
  <si>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</si>
  <si>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</si>
  <si>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</si>
  <si>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</si>
  <si>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</si>
  <si>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</si>
  <si>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</si>
  <si>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</si>
  <si>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</si>
  <si>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</si>
  <si>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</si>
  <si>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</si>
  <si>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</si>
  <si>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</si>
  <si>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</si>
  <si>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</si>
  <si>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</si>
  <si>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</si>
  <si>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</si>
  <si>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</si>
  <si>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</si>
  <si>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</si>
  <si>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</si>
  <si>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</si>
  <si>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</si>
  <si>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</si>
  <si>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</si>
  <si>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</si>
  <si>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</si>
  <si>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</si>
  <si>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</si>
  <si>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</si>
  <si>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</si>
  <si>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</si>
  <si>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</si>
  <si>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</si>
  <si>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</si>
  <si>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</si>
  <si>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</si>
  <si>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</si>
  <si>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</si>
  <si>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</si>
  <si>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</si>
  <si>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</si>
  <si>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</si>
  <si>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</si>
  <si>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</si>
  <si>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</si>
  <si>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</si>
  <si>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</si>
  <si>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</si>
  <si>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</si>
  <si>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</si>
  <si>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</si>
  <si>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</si>
  <si>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</si>
  <si>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</si>
  <si>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</si>
  <si>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</si>
  <si>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</si>
  <si>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</si>
  <si>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</si>
  <si>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</si>
  <si>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</si>
  <si>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</si>
  <si>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</si>
  <si>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</si>
  <si>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</si>
  <si>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</si>
  <si>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</si>
  <si>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</si>
  <si>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</si>
  <si>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</si>
  <si>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</si>
  <si>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</si>
  <si>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</si>
  <si>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</si>
  <si>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</si>
  <si>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</si>
  <si>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</si>
  <si>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</si>
  <si>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</si>
  <si>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</si>
  <si>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</si>
  <si>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</si>
  <si>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</si>
  <si>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</si>
  <si>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</si>
  <si>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</si>
  <si>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</si>
  <si>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</si>
  <si>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</si>
  <si>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</si>
  <si>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</si>
  <si>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</si>
  <si>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</si>
  <si>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</si>
  <si>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</si>
  <si>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</si>
  <si>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</si>
  <si>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</si>
  <si>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</si>
  <si>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</si>
  <si>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</si>
  <si>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</si>
  <si>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</si>
  <si>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</si>
  <si>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</si>
  <si>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</si>
  <si>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</si>
  <si>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</si>
  <si>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</si>
  <si>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</si>
  <si>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</si>
  <si>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</si>
  <si>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</si>
  <si>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</si>
  <si>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</si>
  <si>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</si>
  <si>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</si>
  <si>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</si>
  <si>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</si>
  <si>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</si>
  <si>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</si>
  <si>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</si>
  <si>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</si>
  <si>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</si>
  <si>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</si>
  <si>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</si>
  <si>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</si>
  <si>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</si>
  <si>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</si>
  <si>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</si>
  <si>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</si>
  <si>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</si>
  <si>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</si>
  <si>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</si>
  <si>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</si>
  <si>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</si>
  <si>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</si>
  <si>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</si>
  <si>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</si>
  <si>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</si>
  <si>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</si>
  <si>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</si>
  <si>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</si>
  <si>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</si>
  <si>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</si>
  <si>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</si>
  <si>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</si>
  <si>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</si>
  <si>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</si>
  <si>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</si>
  <si>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</si>
  <si>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</si>
  <si>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</si>
  <si>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</si>
  <si>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</si>
  <si>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</si>
  <si>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</si>
  <si>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</si>
  <si>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</si>
  <si>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</si>
  <si>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</si>
  <si>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</si>
  <si>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</si>
  <si>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</si>
  <si>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</si>
  <si>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</si>
  <si>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</si>
  <si>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</si>
  <si>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</si>
  <si>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</si>
  <si>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</si>
  <si>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</si>
  <si>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</si>
  <si>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</si>
  <si>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</si>
  <si>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</si>
  <si>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</si>
  <si>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</si>
  <si>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</si>
  <si>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</si>
  <si>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</si>
  <si>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</si>
  <si>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</si>
  <si>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</si>
  <si>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</si>
  <si>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</si>
  <si>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</si>
  <si>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</si>
  <si>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</si>
  <si>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</si>
  <si>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</si>
  <si>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</si>
  <si>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</si>
  <si>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</si>
  <si>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</si>
  <si>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</si>
  <si>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</si>
  <si>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</si>
  <si>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</si>
  <si>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</si>
  <si>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</si>
  <si>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</si>
  <si>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</si>
  <si>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</si>
  <si>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</si>
  <si>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</si>
  <si>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</si>
  <si>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</si>
  <si>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</si>
  <si>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</si>
  <si>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</si>
  <si>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</si>
  <si>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</si>
  <si>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</si>
  <si>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</si>
  <si>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</si>
  <si>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</si>
  <si>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</si>
  <si>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</si>
  <si>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</si>
  <si>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</si>
  <si>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</si>
  <si>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</si>
  <si>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</si>
  <si>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</si>
  <si>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</si>
  <si>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</si>
  <si>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</si>
  <si>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</si>
  <si>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</si>
  <si>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</si>
  <si>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</si>
  <si>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</si>
  <si>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</si>
  <si>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</si>
  <si>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</si>
  <si>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</si>
  <si>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</si>
  <si>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</si>
  <si>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</si>
  <si>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</si>
  <si>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</si>
  <si>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</si>
  <si>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</si>
  <si>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</si>
  <si>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</si>
  <si>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</si>
  <si>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</si>
  <si>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</si>
  <si>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</si>
  <si>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</si>
  <si>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</si>
  <si>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</si>
  <si>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</si>
  <si>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</si>
  <si>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</si>
  <si>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</si>
  <si>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</si>
  <si>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</si>
  <si>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</si>
  <si>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</si>
  <si>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</si>
  <si>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</si>
  <si>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</si>
  <si>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</si>
  <si>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</si>
  <si>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</si>
  <si>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</si>
  <si>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</si>
  <si>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</si>
  <si>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</si>
  <si>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</si>
  <si>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</si>
  <si>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</si>
  <si>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</si>
  <si>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</si>
  <si>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</si>
  <si>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</si>
  <si>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</si>
  <si>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</si>
  <si>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</si>
  <si>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</si>
  <si>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</si>
  <si>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</si>
  <si>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</si>
  <si>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</si>
  <si>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</si>
  <si>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</si>
  <si>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</si>
  <si>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</si>
  <si>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</si>
  <si>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</si>
  <si>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</si>
  <si>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</si>
  <si>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</si>
  <si>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</si>
  <si>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</si>
  <si>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</si>
  <si>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</si>
  <si>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</si>
  <si>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</si>
  <si>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</si>
  <si>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</si>
  <si>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</si>
  <si>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</si>
  <si>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</si>
  <si>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</si>
  <si>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</si>
  <si>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</si>
  <si>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</si>
  <si>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</si>
  <si>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</si>
  <si>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</si>
  <si>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</si>
  <si>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</si>
  <si>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</si>
  <si>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</si>
  <si>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</si>
  <si>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</si>
  <si>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</si>
  <si>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</si>
  <si>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</si>
  <si>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</si>
  <si>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</si>
  <si>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</si>
  <si>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</si>
  <si>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</si>
  <si>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</si>
  <si>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</si>
  <si>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</si>
  <si>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</si>
  <si>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</si>
  <si>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</si>
  <si>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</si>
  <si>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</si>
  <si>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</si>
  <si>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</si>
  <si>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</si>
  <si>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</si>
  <si>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</si>
  <si>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</si>
  <si>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</si>
  <si>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</si>
  <si>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</si>
  <si>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</si>
  <si>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</si>
  <si>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</si>
  <si>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</si>
  <si>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</si>
  <si>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</si>
  <si>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</si>
  <si>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</si>
  <si>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</si>
  <si>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</si>
  <si>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</si>
  <si>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</si>
  <si>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</si>
  <si>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</si>
  <si>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</si>
  <si>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</si>
  <si>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</si>
  <si>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</si>
  <si>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</si>
  <si>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</si>
  <si>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</si>
  <si>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</si>
  <si>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</si>
  <si>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</si>
  <si>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</si>
  <si>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</si>
  <si>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</si>
  <si>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</si>
  <si>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</si>
  <si>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</si>
  <si>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</si>
  <si>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</si>
  <si>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</si>
  <si>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</si>
  <si>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</si>
  <si>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</si>
  <si>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</si>
  <si>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</si>
  <si>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</si>
  <si>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</si>
  <si>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</si>
  <si>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</si>
  <si>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</si>
  <si>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</si>
  <si>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</si>
  <si>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</si>
  <si>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</si>
  <si>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</si>
  <si>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</si>
  <si>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</si>
  <si>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</si>
  <si>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</si>
  <si>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</si>
  <si>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</si>
  <si>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</si>
  <si>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</si>
  <si>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</si>
  <si>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</si>
  <si>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</si>
  <si>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</si>
  <si>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</si>
  <si>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</si>
  <si>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</si>
  <si>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</si>
  <si>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</si>
  <si>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</si>
  <si>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</si>
  <si>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</si>
  <si>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</si>
  <si>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</si>
  <si>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</si>
  <si>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</si>
  <si>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</si>
  <si>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</si>
  <si>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</si>
  <si>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</si>
  <si>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</si>
  <si>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</si>
  <si>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</si>
  <si>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</si>
  <si>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</si>
  <si>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</si>
  <si>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</si>
  <si>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</si>
  <si>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</si>
  <si>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</si>
  <si>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</si>
  <si>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</si>
  <si>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</si>
  <si>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</si>
  <si>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</si>
  <si>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</si>
  <si>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</si>
  <si>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</si>
  <si>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</si>
  <si>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</si>
  <si>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</si>
  <si>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</si>
  <si>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</si>
  <si>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</si>
  <si>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</si>
  <si>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</si>
  <si>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</si>
  <si>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</si>
  <si>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</si>
  <si>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</si>
  <si>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</si>
  <si>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</si>
  <si>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</si>
  <si>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</si>
  <si>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</si>
  <si>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</si>
  <si>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</si>
  <si>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</si>
  <si>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</si>
  <si>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</si>
  <si>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</si>
  <si>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</si>
  <si>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</si>
  <si>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</si>
  <si>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</si>
  <si>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</si>
  <si>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</si>
  <si>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</si>
  <si>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</si>
  <si>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</si>
  <si>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</si>
  <si>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</si>
  <si>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</si>
  <si>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</si>
  <si>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</si>
  <si>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</si>
  <si>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</si>
  <si>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</si>
  <si>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</si>
  <si>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</si>
  <si>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</si>
  <si>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</si>
  <si>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</si>
  <si>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</si>
  <si>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</si>
  <si>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</si>
  <si>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</si>
  <si>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</si>
  <si>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</si>
  <si>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</si>
  <si>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</si>
  <si>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</si>
  <si>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</si>
  <si>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</si>
  <si>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</si>
  <si>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</si>
  <si>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</si>
  <si>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</si>
  <si>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</si>
  <si>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</si>
  <si>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</si>
  <si>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</si>
  <si>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</si>
  <si>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</si>
  <si>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</si>
  <si>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</si>
  <si>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</si>
  <si>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</si>
  <si>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</si>
  <si>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</si>
  <si>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</si>
  <si>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</si>
  <si>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</si>
  <si>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</si>
  <si>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</si>
  <si>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</si>
  <si>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</si>
  <si>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</si>
  <si>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</si>
  <si>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</si>
  <si>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</si>
  <si>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</si>
  <si>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</si>
  <si>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</si>
  <si>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</si>
  <si>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</si>
  <si>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</si>
  <si>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</si>
  <si>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</si>
  <si>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</si>
  <si>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</si>
  <si>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</si>
  <si>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</si>
  <si>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</si>
  <si>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</si>
  <si>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</si>
  <si>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</si>
  <si>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</si>
  <si>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</si>
  <si>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</si>
  <si>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</si>
  <si>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</si>
  <si>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</si>
  <si>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</si>
  <si>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</si>
  <si>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</si>
  <si>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</si>
  <si>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</si>
  <si>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</si>
  <si>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</si>
  <si>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</si>
  <si>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</si>
  <si>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</si>
  <si>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</si>
  <si>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</si>
  <si>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</si>
  <si>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</si>
  <si>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</si>
  <si>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</si>
  <si>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</si>
  <si>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</si>
  <si>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</si>
  <si>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</si>
  <si>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</si>
  <si>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</si>
  <si>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</si>
  <si>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</si>
  <si>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</si>
  <si>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</si>
  <si>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</si>
  <si>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</si>
  <si>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</si>
  <si>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</si>
  <si>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</si>
  <si>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</si>
  <si>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</si>
  <si>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</si>
  <si>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</si>
  <si>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</si>
  <si>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</si>
  <si>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</si>
  <si>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</si>
  <si>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</si>
  <si>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</si>
  <si>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</si>
  <si>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</si>
  <si>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</si>
  <si>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</si>
  <si>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</si>
  <si>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</si>
  <si>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</si>
  <si>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</si>
  <si>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</si>
  <si>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</si>
  <si>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</si>
  <si>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</si>
  <si>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</si>
  <si>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</si>
  <si>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</si>
  <si>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</si>
  <si>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</si>
  <si>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</si>
  <si>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</si>
  <si>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</si>
  <si>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</si>
  <si>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</si>
  <si>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</si>
  <si>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</si>
  <si>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</si>
  <si>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</si>
  <si>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</si>
  <si>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</si>
  <si>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</si>
  <si>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</si>
  <si>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</si>
  <si>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</si>
  <si>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</si>
  <si>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</si>
  <si>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</si>
  <si>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</si>
  <si>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</si>
  <si>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</si>
  <si>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</si>
  <si>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</si>
  <si>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</si>
  <si>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</si>
  <si>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</si>
  <si>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</si>
  <si>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</si>
  <si>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</si>
  <si>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</si>
  <si>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</si>
  <si>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</si>
  <si>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</si>
  <si>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</si>
  <si>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</si>
  <si>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</si>
  <si>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</si>
  <si>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</si>
  <si>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</si>
  <si>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</si>
  <si>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</si>
  <si>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</si>
  <si>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</si>
  <si>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</si>
  <si>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</si>
  <si>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</si>
  <si>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</si>
  <si>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</si>
  <si>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</si>
  <si>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</si>
  <si>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</si>
  <si>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</si>
  <si>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</si>
  <si>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</si>
  <si>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</si>
  <si>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</si>
  <si>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</si>
  <si>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</si>
  <si>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</si>
  <si>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</si>
  <si>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</si>
  <si>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</si>
  <si>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</si>
  <si>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</si>
  <si>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</si>
  <si>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</si>
  <si>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</si>
  <si>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</si>
  <si>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</si>
  <si>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</si>
  <si>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</si>
  <si>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</si>
  <si>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</si>
  <si>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</si>
  <si>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</si>
  <si>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</si>
  <si>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</si>
  <si>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</si>
  <si>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</si>
  <si>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</si>
  <si>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</si>
  <si>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</si>
  <si>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</si>
  <si>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</si>
  <si>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</si>
  <si>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</si>
  <si>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</si>
  <si>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</si>
  <si>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</si>
  <si>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</si>
  <si>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</si>
  <si>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</si>
  <si>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</si>
  <si>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</si>
  <si>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</si>
  <si>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</si>
  <si>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</si>
  <si>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</si>
  <si>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</si>
  <si>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</si>
  <si>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</si>
  <si>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</si>
  <si>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</si>
  <si>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</si>
  <si>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</si>
  <si>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</si>
  <si>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</si>
  <si>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</si>
  <si>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</si>
  <si>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</si>
  <si>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</si>
  <si>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</si>
  <si>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</si>
  <si>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</si>
  <si>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</si>
  <si>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</si>
  <si>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</si>
  <si>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</si>
  <si>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</si>
  <si>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</si>
  <si>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</si>
  <si>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</si>
  <si>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</si>
  <si>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</si>
  <si>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</si>
  <si>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</si>
  <si>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</si>
  <si>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</si>
  <si>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</si>
  <si>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</si>
  <si>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</si>
  <si>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</si>
  <si>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</si>
  <si>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</si>
  <si>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</si>
  <si>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</si>
  <si>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</si>
  <si>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</si>
  <si>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</si>
  <si>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</si>
  <si>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</si>
  <si>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</si>
  <si>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</si>
  <si>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</si>
  <si>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</si>
  <si>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</si>
  <si>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</si>
  <si>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</si>
  <si>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</si>
  <si>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</si>
  <si>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</si>
  <si>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</si>
  <si>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</si>
  <si>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</si>
  <si>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</si>
  <si>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</si>
  <si>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</si>
  <si>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</si>
  <si>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</si>
  <si>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</si>
  <si>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</si>
  <si>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</si>
  <si>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</si>
  <si>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</si>
  <si>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</si>
  <si>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</si>
  <si>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</si>
  <si>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</si>
  <si>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</si>
  <si>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</si>
  <si>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</si>
  <si>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</si>
  <si>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</si>
  <si>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</si>
  <si>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</si>
  <si>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</si>
  <si>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</si>
  <si>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</si>
  <si>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</si>
  <si>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</si>
  <si>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</si>
  <si>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</si>
  <si>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</si>
  <si>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</si>
  <si>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</si>
  <si>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</si>
  <si>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</si>
  <si>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</si>
  <si>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</si>
  <si>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</si>
  <si>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</si>
  <si>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</si>
  <si>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</si>
  <si>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</si>
  <si>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</si>
  <si>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</si>
  <si>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</si>
  <si>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</si>
  <si>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</si>
  <si>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</si>
  <si>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</si>
  <si>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</si>
  <si>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</si>
  <si>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</si>
  <si>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</si>
  <si>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</si>
  <si>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</si>
  <si>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</si>
  <si>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</si>
  <si>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</si>
  <si>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</si>
  <si>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</si>
  <si>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</si>
  <si>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</si>
  <si>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</si>
  <si>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</si>
  <si>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</si>
  <si>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</si>
  <si>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</si>
  <si>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</si>
  <si>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</si>
  <si>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</si>
  <si>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</si>
  <si>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</si>
  <si>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</si>
  <si>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</si>
  <si>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</si>
  <si>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</si>
  <si>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</si>
  <si>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</si>
  <si>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</si>
  <si>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</si>
  <si>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</si>
  <si>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</si>
  <si>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</si>
  <si>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</si>
  <si>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</si>
  <si>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</si>
  <si>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</si>
  <si>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</si>
  <si>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</si>
  <si>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</si>
  <si>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</si>
  <si>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</si>
  <si>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</si>
  <si>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</si>
  <si>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</si>
  <si>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</si>
  <si>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</si>
  <si>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</si>
  <si>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</si>
  <si>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</si>
  <si>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</si>
  <si>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</si>
  <si>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</si>
  <si>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</si>
  <si>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</si>
  <si>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</si>
  <si>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</si>
  <si>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</si>
  <si>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</si>
  <si>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</si>
  <si>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</si>
  <si>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</si>
  <si>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</si>
  <si>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</si>
  <si>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</si>
  <si>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</si>
  <si>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</si>
  <si>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</si>
  <si>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</si>
  <si>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</si>
  <si>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</si>
  <si>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</si>
  <si>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</si>
  <si>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</si>
  <si>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</si>
  <si>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</si>
  <si>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</si>
  <si>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</si>
  <si>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</si>
  <si>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</si>
  <si>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</si>
  <si>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</si>
  <si>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</si>
  <si>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</si>
  <si>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</si>
  <si>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</si>
  <si>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</si>
  <si>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</si>
  <si>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</si>
  <si>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</si>
  <si>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</si>
  <si>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</si>
  <si>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</si>
  <si>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</si>
  <si>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</si>
  <si>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</si>
  <si>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</si>
  <si>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</si>
  <si>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</si>
  <si>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</si>
  <si>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</si>
  <si>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</si>
  <si>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</si>
  <si>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</si>
  <si>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</si>
  <si>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</si>
  <si>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</si>
  <si>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</si>
  <si>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</si>
  <si>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</si>
  <si>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</si>
  <si>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</si>
  <si>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</si>
  <si>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</si>
  <si>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</si>
  <si>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</si>
  <si>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</si>
  <si>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</si>
  <si>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</si>
  <si>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</si>
  <si>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</si>
  <si>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</si>
  <si>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</si>
  <si>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</si>
  <si>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</si>
  <si>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</si>
  <si>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</si>
  <si>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</si>
  <si>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</si>
  <si>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</si>
  <si>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</si>
  <si>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</si>
  <si>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</si>
  <si>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</si>
  <si>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</si>
  <si>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</si>
  <si>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</si>
  <si>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</si>
  <si>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</si>
  <si>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</si>
  <si>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</si>
  <si>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</si>
  <si>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</si>
  <si>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</si>
  <si>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</si>
  <si>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</si>
  <si>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</si>
  <si>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</si>
  <si>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</si>
  <si>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</si>
  <si>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</si>
  <si>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</si>
  <si>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</si>
  <si>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</si>
  <si>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</si>
  <si>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</si>
  <si>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</si>
  <si>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</si>
  <si>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</si>
  <si>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</si>
  <si>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</si>
  <si>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</si>
  <si>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</si>
  <si>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</si>
  <si>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</si>
  <si>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</si>
  <si>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</si>
  <si>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</si>
  <si>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</si>
  <si>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</si>
  <si>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</si>
  <si>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</si>
  <si>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</si>
  <si>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</si>
  <si>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</si>
  <si>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</si>
  <si>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</si>
  <si>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</si>
  <si>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</si>
  <si>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</si>
  <si>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</si>
  <si>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</si>
  <si>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</si>
  <si>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</si>
  <si>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</si>
  <si>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</si>
  <si>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</si>
  <si>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</si>
  <si>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</si>
  <si>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</si>
  <si>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</si>
  <si>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</si>
  <si>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</si>
  <si>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</si>
  <si>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</si>
  <si>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</si>
  <si>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</si>
  <si>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</si>
  <si>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</si>
  <si>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</si>
  <si>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</si>
  <si>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</si>
  <si>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</si>
  <si>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</si>
  <si>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</si>
  <si>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</si>
  <si>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</si>
  <si>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</si>
  <si>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</si>
  <si>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</si>
  <si>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</si>
  <si>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</si>
  <si>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</si>
  <si>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</si>
  <si>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</si>
  <si>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</si>
  <si>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</si>
  <si>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</si>
  <si>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</si>
  <si>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</si>
  <si>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</si>
  <si>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</si>
  <si>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</si>
  <si>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</si>
  <si>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</si>
  <si>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</si>
  <si>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</si>
  <si>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</si>
  <si>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</si>
  <si>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</si>
  <si>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</si>
  <si>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</si>
  <si>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</si>
  <si>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</si>
  <si>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</si>
  <si>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</si>
  <si>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</si>
  <si>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</si>
  <si>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</si>
  <si>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</si>
  <si>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</si>
  <si>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</si>
  <si>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</si>
  <si>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</si>
  <si>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</si>
  <si>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</si>
  <si>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</si>
  <si>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</si>
  <si>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</si>
  <si>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</si>
  <si>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</si>
  <si>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</si>
  <si>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</si>
  <si>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</si>
  <si>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</si>
  <si>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</si>
  <si>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</si>
  <si>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</si>
  <si>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</si>
  <si>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</si>
  <si>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</si>
  <si>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</si>
  <si>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</si>
  <si>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</si>
  <si>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</si>
  <si>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</si>
  <si>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</si>
  <si>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</si>
  <si>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</si>
  <si>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</si>
  <si>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</si>
  <si>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</si>
  <si>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</si>
  <si>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</si>
  <si>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</si>
  <si>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</si>
  <si>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</si>
  <si>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</si>
  <si>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</si>
  <si>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</si>
  <si>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</si>
  <si>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</si>
  <si>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</si>
  <si>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</si>
  <si>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</si>
  <si>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</si>
  <si>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</si>
  <si>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</si>
  <si>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</si>
  <si>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</si>
  <si>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</si>
  <si>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</si>
  <si>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</si>
  <si>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</si>
  <si>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</si>
  <si>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</si>
  <si>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</si>
  <si>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</si>
  <si>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</si>
  <si>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</si>
  <si>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</si>
  <si>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</si>
  <si>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</si>
  <si>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</si>
  <si>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</si>
  <si>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</si>
  <si>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</si>
  <si>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</si>
  <si>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</si>
  <si>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</si>
  <si>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</si>
  <si>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</si>
  <si>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</si>
  <si>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</si>
  <si>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</si>
  <si>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</si>
  <si>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</si>
  <si>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</si>
  <si>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</si>
  <si>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</si>
  <si>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</si>
  <si>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</si>
  <si>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</si>
  <si>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</si>
  <si>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</si>
  <si>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</si>
  <si>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</si>
  <si>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</si>
  <si>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</si>
  <si>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</si>
  <si>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</si>
  <si>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</si>
  <si>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</si>
  <si>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</si>
  <si>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</si>
  <si>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</si>
  <si>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</si>
  <si>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</si>
  <si>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</si>
  <si>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</si>
  <si>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</si>
  <si>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</si>
  <si>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</si>
  <si>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</si>
  <si>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</si>
  <si>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</si>
  <si>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</si>
  <si>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</si>
  <si>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</si>
  <si>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</si>
  <si>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</si>
  <si>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</si>
  <si>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</si>
  <si>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</si>
  <si>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</si>
  <si>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</si>
  <si>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</si>
  <si>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</si>
  <si>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</si>
  <si>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</si>
  <si>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</si>
  <si>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</si>
  <si>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</si>
  <si>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</si>
  <si>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</si>
  <si>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</si>
  <si>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</si>
  <si>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</si>
  <si>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</si>
  <si>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</si>
  <si>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</si>
  <si>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</si>
  <si>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</si>
  <si>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</si>
  <si>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</si>
  <si>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</si>
  <si>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</si>
  <si>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</si>
  <si>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</si>
  <si>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</si>
  <si>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</si>
  <si>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</si>
  <si>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</si>
  <si>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</si>
  <si>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</si>
  <si>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</si>
  <si>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</si>
  <si>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</si>
  <si>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</si>
  <si>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</si>
  <si>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</si>
  <si>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</si>
  <si>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</si>
  <si>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</si>
  <si>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</si>
  <si>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</si>
  <si>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</si>
  <si>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</si>
  <si>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</si>
  <si>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</si>
  <si>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</si>
  <si>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</si>
  <si>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</si>
  <si>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</si>
  <si>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</si>
  <si>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</si>
  <si>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</si>
  <si>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</si>
  <si>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</si>
  <si>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</si>
  <si>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</si>
  <si>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</si>
  <si>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</si>
  <si>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</si>
  <si>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</si>
  <si>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</si>
  <si>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</si>
  <si>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</si>
  <si>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</si>
  <si>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</si>
  <si>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</si>
  <si>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</si>
  <si>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</si>
  <si>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</si>
  <si>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</si>
  <si>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</si>
  <si>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</si>
  <si>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</si>
  <si>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</si>
  <si>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</si>
  <si>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</si>
  <si>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</si>
  <si>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</si>
  <si>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</si>
  <si>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</si>
  <si>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</si>
  <si>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</si>
  <si>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</si>
  <si>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</si>
  <si>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</si>
  <si>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</si>
  <si>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</si>
  <si>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</si>
  <si>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</si>
  <si>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</si>
  <si>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</si>
  <si>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</si>
  <si>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</si>
  <si>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</si>
  <si>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</si>
  <si>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</si>
  <si>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</si>
  <si>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</si>
  <si>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</si>
  <si>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</si>
  <si>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</si>
  <si>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</si>
  <si>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</si>
  <si>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</si>
  <si>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</si>
  <si>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</si>
  <si>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</si>
  <si>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</si>
  <si>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</si>
  <si>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</si>
  <si>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</si>
  <si>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</si>
  <si>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</si>
  <si>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</si>
  <si>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</si>
  <si>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</si>
  <si>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</si>
  <si>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</si>
  <si>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</si>
  <si>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</si>
  <si>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</si>
  <si>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</si>
  <si>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</si>
  <si>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</si>
  <si>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</si>
  <si>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</si>
  <si>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</si>
  <si>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</si>
  <si>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</si>
  <si>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</si>
  <si>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</si>
  <si>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</si>
  <si>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</si>
  <si>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</si>
  <si>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</si>
  <si>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</si>
  <si>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</si>
  <si>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</si>
  <si>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</si>
  <si>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</si>
  <si>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</si>
  <si>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</si>
  <si>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</si>
  <si>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</si>
  <si>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</si>
  <si>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</si>
  <si>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</si>
  <si>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</si>
  <si>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</si>
  <si>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</si>
  <si>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</si>
  <si>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</si>
  <si>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</si>
  <si>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</si>
  <si>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</si>
  <si>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</si>
  <si>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</si>
  <si>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</si>
  <si>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</si>
  <si>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</si>
  <si>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</si>
  <si>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</si>
  <si>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</si>
  <si>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</si>
  <si>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</si>
  <si>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</si>
  <si>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</si>
  <si>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</si>
  <si>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</si>
  <si>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</si>
  <si>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</si>
  <si>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</si>
  <si>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</si>
  <si>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</si>
  <si>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</si>
  <si>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</si>
  <si>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</si>
  <si>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</si>
  <si>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</si>
  <si>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</si>
  <si>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</si>
  <si>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</si>
  <si>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</si>
  <si>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</si>
  <si>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</si>
  <si>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</si>
  <si>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</si>
  <si>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</si>
  <si>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</si>
  <si>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</si>
  <si>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</si>
  <si>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</si>
  <si>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</si>
  <si>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</si>
  <si>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</si>
  <si>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</si>
  <si>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</si>
  <si>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</si>
  <si>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</si>
  <si>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</si>
  <si>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</si>
  <si>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</si>
  <si>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</si>
  <si>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</si>
  <si>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</si>
  <si>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</si>
  <si>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</si>
  <si>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</si>
  <si>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</si>
  <si>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</si>
  <si>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</si>
  <si>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</si>
  <si>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</si>
  <si>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</si>
  <si>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</si>
  <si>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</si>
  <si>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</si>
  <si>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</si>
  <si>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</si>
  <si>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</si>
  <si>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</si>
  <si>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</si>
  <si>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</si>
  <si>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</si>
  <si>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</si>
  <si>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</si>
  <si>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</si>
  <si>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</si>
  <si>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</si>
  <si>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</si>
  <si>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</si>
  <si>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</si>
  <si>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</si>
  <si>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</si>
  <si>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</si>
  <si>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</si>
  <si>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</si>
  <si>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</si>
  <si>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</si>
  <si>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</si>
  <si>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</si>
  <si>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</si>
  <si>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</si>
  <si>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</si>
  <si>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</si>
  <si>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</si>
  <si>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</si>
  <si>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</si>
  <si>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</si>
  <si>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</si>
  <si>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</si>
  <si>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</si>
  <si>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</si>
  <si>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</si>
  <si>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</si>
  <si>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</si>
  <si>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</si>
  <si>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</si>
  <si>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</si>
  <si>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</si>
  <si>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</si>
  <si>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</si>
  <si>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</si>
  <si>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</si>
  <si>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</si>
  <si>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</si>
  <si>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</si>
  <si>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</si>
  <si>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</si>
  <si>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</si>
  <si>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</si>
  <si>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</si>
  <si>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</si>
  <si>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</si>
  <si>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</si>
  <si>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</si>
  <si>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</si>
  <si>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</si>
  <si>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</si>
  <si>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</si>
  <si>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</si>
  <si>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</si>
  <si>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</si>
  <si>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</si>
  <si>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</si>
  <si>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</si>
  <si>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</si>
  <si>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</si>
  <si>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</si>
  <si>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</si>
  <si>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</si>
  <si>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</si>
  <si>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</si>
  <si>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</si>
  <si>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</si>
  <si>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</si>
  <si>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</si>
  <si>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</si>
  <si>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</si>
  <si>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</si>
  <si>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</si>
  <si>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</si>
  <si>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</si>
  <si>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</si>
  <si>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</si>
  <si>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</si>
  <si>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</si>
  <si>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</si>
  <si>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</si>
  <si>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</si>
  <si>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</si>
  <si>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</si>
  <si>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</si>
  <si>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</si>
  <si>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</si>
  <si>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</si>
  <si>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</si>
  <si>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</si>
  <si>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</si>
  <si>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</si>
  <si>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</si>
  <si>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</si>
  <si>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</si>
  <si>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</si>
  <si>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</si>
  <si>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</si>
  <si>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</si>
  <si>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</si>
  <si>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</si>
  <si>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</si>
  <si>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</si>
  <si>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</si>
  <si>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</si>
  <si>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</si>
  <si>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</si>
  <si>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</si>
  <si>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</si>
  <si>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</si>
  <si>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</si>
  <si>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</si>
  <si>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</si>
  <si>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</si>
  <si>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</si>
  <si>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</si>
  <si>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</si>
  <si>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</si>
  <si>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</si>
  <si>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</si>
  <si>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</si>
  <si>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</si>
  <si>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</si>
  <si>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</si>
  <si>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</si>
  <si>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</si>
  <si>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</si>
  <si>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</si>
  <si>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</si>
  <si>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</si>
  <si>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</si>
  <si>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</si>
  <si>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</si>
  <si>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</si>
  <si>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</si>
  <si>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</si>
  <si>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</si>
  <si>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</si>
  <si>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</si>
  <si>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</si>
  <si>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</si>
  <si>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</si>
  <si>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</si>
  <si>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</si>
  <si>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</si>
  <si>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</si>
  <si>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</si>
  <si>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</si>
  <si>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</si>
  <si>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</si>
  <si>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</si>
  <si>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</si>
  <si>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</si>
  <si>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</si>
  <si>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</si>
  <si>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</si>
  <si>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</si>
  <si>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</si>
  <si>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</si>
  <si>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</si>
  <si>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</si>
  <si>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</si>
  <si>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</si>
  <si>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</si>
  <si>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</si>
  <si>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</si>
  <si>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</si>
  <si>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</si>
  <si>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</si>
  <si>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</si>
  <si>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</si>
  <si>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</si>
  <si>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</si>
  <si>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</si>
  <si>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</si>
  <si>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</si>
  <si>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</si>
  <si>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</si>
  <si>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</si>
  <si>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</si>
  <si>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</si>
  <si>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</si>
  <si>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</si>
  <si>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</si>
  <si>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</si>
  <si>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</si>
  <si>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</si>
  <si>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</si>
  <si>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</si>
  <si>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</si>
  <si>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</si>
  <si>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</si>
  <si>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</si>
  <si>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</si>
  <si>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</si>
  <si>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</si>
  <si>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</si>
  <si>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</si>
  <si>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</si>
  <si>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</si>
  <si>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</si>
  <si>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</si>
  <si>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</si>
  <si>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</si>
  <si>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</si>
  <si>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</si>
  <si>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</si>
  <si>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</si>
  <si>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</si>
  <si>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</si>
  <si>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</si>
  <si>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</si>
  <si>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</si>
  <si>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</si>
  <si>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</si>
  <si>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</si>
  <si>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</si>
  <si>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</si>
  <si>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</si>
  <si>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</si>
  <si>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</si>
  <si>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</si>
  <si>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</si>
  <si>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</si>
  <si>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</si>
  <si>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</si>
  <si>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</si>
  <si>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</si>
  <si>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</si>
  <si>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</si>
  <si>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</si>
  <si>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</si>
  <si>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</si>
  <si>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</si>
  <si>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</si>
  <si>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</si>
  <si>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</si>
  <si>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</si>
  <si>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</si>
  <si>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</si>
  <si>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</si>
  <si>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</si>
  <si>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</si>
  <si>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</si>
  <si>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</si>
  <si>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</si>
  <si>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</si>
  <si>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</si>
  <si>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</si>
  <si>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</si>
  <si>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</si>
  <si>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</si>
  <si>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</si>
  <si>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</si>
  <si>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</si>
  <si>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</si>
  <si>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</si>
  <si>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</si>
  <si>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</si>
  <si>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</si>
  <si>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</si>
  <si>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</si>
  <si>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</si>
  <si>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</si>
  <si>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</si>
  <si>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</si>
  <si>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</si>
  <si>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</si>
  <si>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</si>
  <si>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</si>
  <si>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</si>
  <si>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</si>
  <si>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</si>
  <si>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</si>
  <si>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</si>
  <si>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</si>
  <si>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</si>
  <si>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</si>
  <si>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</si>
  <si>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</si>
  <si>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</si>
  <si>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</si>
  <si>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</si>
  <si>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</si>
  <si>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</si>
  <si>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</si>
  <si>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</si>
  <si>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</si>
  <si>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</si>
  <si>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</si>
  <si>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</si>
  <si>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</si>
  <si>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</si>
  <si>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</si>
  <si>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</si>
  <si>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</si>
  <si>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</si>
  <si>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</si>
  <si>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</si>
  <si>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</si>
  <si>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</si>
  <si>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</si>
  <si>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</si>
  <si>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</si>
  <si>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</si>
  <si>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</si>
  <si>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</si>
  <si>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</si>
  <si>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</si>
  <si>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</si>
  <si>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</si>
  <si>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</si>
  <si>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</si>
  <si>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</si>
  <si>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</si>
  <si>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</si>
  <si>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</si>
  <si>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</si>
  <si>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</si>
  <si>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</si>
  <si>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</si>
  <si>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</si>
  <si>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</si>
  <si>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</si>
  <si>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</si>
  <si>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</si>
  <si>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</si>
  <si>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</si>
  <si>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</si>
  <si>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</si>
  <si>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</si>
  <si>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</si>
  <si>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</si>
  <si>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</si>
  <si>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</si>
  <si>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</si>
  <si>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</si>
  <si>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</si>
  <si>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</si>
  <si>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</si>
  <si>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</si>
  <si>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</si>
  <si>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</si>
  <si>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</si>
  <si>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</si>
  <si>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</si>
  <si>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</si>
  <si>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</si>
  <si>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</si>
  <si>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</si>
  <si>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</si>
  <si>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</si>
  <si>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</si>
  <si>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</si>
  <si>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</si>
  <si>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</si>
  <si>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</si>
  <si>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</si>
  <si>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</si>
  <si>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</si>
  <si>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</si>
  <si>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</si>
  <si>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</si>
  <si>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</si>
  <si>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</si>
  <si>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</si>
  <si>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</si>
  <si>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</si>
  <si>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</si>
  <si>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</si>
  <si>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</si>
  <si>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</si>
  <si>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</si>
  <si>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</si>
  <si>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</si>
  <si>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</si>
  <si>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</si>
  <si>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</si>
  <si>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</si>
  <si>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</si>
  <si>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</si>
  <si>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</si>
  <si>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</si>
  <si>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</si>
  <si>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</si>
  <si>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</si>
  <si>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</si>
  <si>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</si>
  <si>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</si>
  <si>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</si>
  <si>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</si>
  <si>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</si>
  <si>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</si>
  <si>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</si>
  <si>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</si>
  <si>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</si>
  <si>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</si>
  <si>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</si>
  <si>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</si>
  <si>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</si>
  <si>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</si>
  <si>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</si>
  <si>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</si>
  <si>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</si>
  <si>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</si>
  <si>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</si>
  <si>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</si>
  <si>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</si>
  <si>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</si>
  <si>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</si>
  <si>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</si>
  <si>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</si>
  <si>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</si>
  <si>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</si>
  <si>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</si>
  <si>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</si>
  <si>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</si>
  <si>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</si>
  <si>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</si>
  <si>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</si>
  <si>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</si>
  <si>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</si>
  <si>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</si>
  <si>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</si>
  <si>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</si>
  <si>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</si>
  <si>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</si>
  <si>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</si>
  <si>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</si>
  <si>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</si>
  <si>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</si>
  <si>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</si>
  <si>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</si>
  <si>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</si>
  <si>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</si>
  <si>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</si>
  <si>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</si>
  <si>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</si>
  <si>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</si>
  <si>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</si>
  <si>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</si>
  <si>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</si>
  <si>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</si>
  <si>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</si>
  <si>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</si>
  <si>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</si>
  <si>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</si>
  <si>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</si>
  <si>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</si>
  <si>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</si>
  <si>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</si>
  <si>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</si>
  <si>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</si>
  <si>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</si>
  <si>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</si>
  <si>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</si>
  <si>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</si>
  <si>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</si>
  <si>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</si>
  <si>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</si>
  <si>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</si>
  <si>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</si>
  <si>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</si>
  <si>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</si>
  <si>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</si>
  <si>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</si>
  <si>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</si>
  <si>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</si>
  <si>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</si>
  <si>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</si>
  <si>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</si>
  <si>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</si>
  <si>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</si>
  <si>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</si>
  <si>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</si>
  <si>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</si>
  <si>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</si>
  <si>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</si>
  <si>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</si>
  <si>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</si>
  <si>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</si>
  <si>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</si>
  <si>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</si>
  <si>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</si>
  <si>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</si>
  <si>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</si>
  <si>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</si>
  <si>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</si>
  <si>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</si>
  <si>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</si>
  <si>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</si>
  <si>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</si>
  <si>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</si>
  <si>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</si>
  <si>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</si>
  <si>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</si>
  <si>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</si>
  <si>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</si>
  <si>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</si>
  <si>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</si>
  <si>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</si>
  <si>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</si>
  <si>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</si>
  <si>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</si>
  <si>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</si>
  <si>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</si>
  <si>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</si>
  <si>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</si>
  <si>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</si>
  <si>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</si>
  <si>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</si>
  <si>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</si>
  <si>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</si>
  <si>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</si>
  <si>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</si>
  <si>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</si>
  <si>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</si>
  <si>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</si>
  <si>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</si>
  <si>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</si>
  <si>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</si>
  <si>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</si>
  <si>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</si>
  <si>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</si>
  <si>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</si>
  <si>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</si>
  <si>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</si>
  <si>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</si>
  <si>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</si>
  <si>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</si>
  <si>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</si>
  <si>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</si>
  <si>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</si>
  <si>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</si>
  <si>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</si>
  <si>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</si>
  <si>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</si>
  <si>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</si>
  <si>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</si>
  <si>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</si>
  <si>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</si>
  <si>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</si>
  <si>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</si>
  <si>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</si>
  <si>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</si>
  <si>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</si>
  <si>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</si>
  <si>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</si>
  <si>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</si>
  <si>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</si>
  <si>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</si>
  <si>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</si>
  <si>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</si>
  <si>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</si>
  <si>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</si>
  <si>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</si>
  <si>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</si>
  <si>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</si>
  <si>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</si>
  <si>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</si>
  <si>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</si>
  <si>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</si>
  <si>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</si>
  <si>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</si>
  <si>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</si>
  <si>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</si>
  <si>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</si>
  <si>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</si>
  <si>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</si>
  <si>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</si>
  <si>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</si>
  <si>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</si>
  <si>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</si>
  <si>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</si>
  <si>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</si>
  <si>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</si>
  <si>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</si>
  <si>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</si>
  <si>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</si>
  <si>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</si>
  <si>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</si>
  <si>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</si>
  <si>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</si>
  <si>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</si>
  <si>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</si>
  <si>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</si>
  <si>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</si>
  <si>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</si>
  <si>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</si>
  <si>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</si>
  <si>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</si>
  <si>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</si>
  <si>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</si>
  <si>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</si>
  <si>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</si>
  <si>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</si>
  <si>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</si>
  <si>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</si>
  <si>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</si>
  <si>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</si>
  <si>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</si>
  <si>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</si>
  <si>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</si>
  <si>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</si>
  <si>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</si>
  <si>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</si>
  <si>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</si>
  <si>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</si>
  <si>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</si>
  <si>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</si>
  <si>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</si>
  <si>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</si>
  <si>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</si>
  <si>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</si>
  <si>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</si>
  <si>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</si>
  <si>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</si>
  <si>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</si>
  <si>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</si>
  <si>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</si>
  <si>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</si>
  <si>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</si>
  <si>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</si>
  <si>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</si>
  <si>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</si>
  <si>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</si>
  <si>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</si>
  <si>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</si>
  <si>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</si>
  <si>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</si>
  <si>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</si>
  <si>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</si>
  <si>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</si>
  <si>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</si>
  <si>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</si>
  <si>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</si>
  <si>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</si>
  <si>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</si>
  <si>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</si>
  <si>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</si>
  <si>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</si>
  <si>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</si>
  <si>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</si>
  <si>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</si>
  <si>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</si>
  <si>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</si>
  <si>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</si>
  <si>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</si>
  <si>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</si>
  <si>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</si>
  <si>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</si>
  <si>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</si>
  <si>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</si>
  <si>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</si>
  <si>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</si>
  <si>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</si>
  <si>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</si>
  <si>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</si>
  <si>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</si>
  <si>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</si>
  <si>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</si>
  <si>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</si>
  <si>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</si>
  <si>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</si>
  <si>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</si>
  <si>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</si>
  <si>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</si>
  <si>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</si>
  <si>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</si>
  <si>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</si>
  <si>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</si>
  <si>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</si>
  <si>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</si>
  <si>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</si>
  <si>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</si>
  <si>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</si>
  <si>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</si>
  <si>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</si>
  <si>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</si>
  <si>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</si>
  <si>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</si>
  <si>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</si>
  <si>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</si>
  <si>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</si>
  <si>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</si>
  <si>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</si>
  <si>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</si>
  <si>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</si>
  <si>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</si>
  <si>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</si>
  <si>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</si>
  <si>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</si>
  <si>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</si>
  <si>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</si>
  <si>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</si>
  <si>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</si>
  <si>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</si>
  <si>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</si>
  <si>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</si>
  <si>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</si>
  <si>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</si>
  <si>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</si>
  <si>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</si>
  <si>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</si>
  <si>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</si>
  <si>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</si>
  <si>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</si>
  <si>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</si>
  <si>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</si>
  <si>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</si>
  <si>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</si>
  <si>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</si>
  <si>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</si>
  <si>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</si>
  <si>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</si>
  <si>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</si>
  <si>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</si>
  <si>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</si>
  <si>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</si>
  <si>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</si>
  <si>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</si>
  <si>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</si>
  <si>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</si>
  <si>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</si>
  <si>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</si>
  <si>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</si>
  <si>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</si>
  <si>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</si>
  <si>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</si>
  <si>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</si>
  <si>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</si>
  <si>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</si>
  <si>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</si>
  <si>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</si>
  <si>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</si>
  <si>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</si>
  <si>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</si>
  <si>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</si>
  <si>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</si>
  <si>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</si>
  <si>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</si>
  <si>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</si>
  <si>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</si>
  <si>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</si>
  <si>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</si>
  <si>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</si>
  <si>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</si>
  <si>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</si>
  <si>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</si>
  <si>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</si>
  <si>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</si>
  <si>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</si>
  <si>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</si>
  <si>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</si>
  <si>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</si>
  <si>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</si>
  <si>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</si>
  <si>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</si>
  <si>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</si>
  <si>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</si>
  <si>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</si>
  <si>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</si>
  <si>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</si>
  <si>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</si>
  <si>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</si>
  <si>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</si>
  <si>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</si>
  <si>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</si>
  <si>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</si>
  <si>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</si>
  <si>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</si>
  <si>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</si>
  <si>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</si>
  <si>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</si>
  <si>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</si>
  <si>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</si>
  <si>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</si>
  <si>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</si>
  <si>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</si>
  <si>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</si>
  <si>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</si>
  <si>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</si>
  <si>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</si>
  <si>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</si>
  <si>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</si>
  <si>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</si>
  <si>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</si>
  <si>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</si>
  <si>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</si>
  <si>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</si>
  <si>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</si>
  <si>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</si>
  <si>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</si>
  <si>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</si>
  <si>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</si>
  <si>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</si>
  <si>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</si>
  <si>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</si>
  <si>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</si>
  <si>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</si>
  <si>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</si>
  <si>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</si>
  <si>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</si>
  <si>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</si>
  <si>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</si>
  <si>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</si>
  <si>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</si>
  <si>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</si>
  <si>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</si>
  <si>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</si>
  <si>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</si>
  <si>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</si>
  <si>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</si>
  <si>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</si>
  <si>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</si>
  <si>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</si>
  <si>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</si>
  <si>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</si>
  <si>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</si>
  <si>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</si>
  <si>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</si>
  <si>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</si>
  <si>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</si>
  <si>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</si>
  <si>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</si>
  <si>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</si>
  <si>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</si>
  <si>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</si>
  <si>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</si>
  <si>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</si>
  <si>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</si>
  <si>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</si>
  <si>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</si>
  <si>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</si>
  <si>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</si>
  <si>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</si>
  <si>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</si>
  <si>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</si>
  <si>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</si>
  <si>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</si>
  <si>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</si>
  <si>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</si>
  <si>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</si>
  <si>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</si>
  <si>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</si>
  <si>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</si>
  <si>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</si>
  <si>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</si>
  <si>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</si>
  <si>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</si>
  <si>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</si>
  <si>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</si>
  <si>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</si>
  <si>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</si>
  <si>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</si>
  <si>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</si>
  <si>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</si>
  <si>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</si>
  <si>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</si>
  <si>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</si>
  <si>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</si>
  <si>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</si>
  <si>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</si>
  <si>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</si>
  <si>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</si>
  <si>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</si>
  <si>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</si>
  <si>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</si>
  <si>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</si>
  <si>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</si>
  <si>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</si>
  <si>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</si>
  <si>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</si>
  <si>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</si>
  <si>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</si>
  <si>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</si>
  <si>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</si>
  <si>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</si>
  <si>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</si>
  <si>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</si>
  <si>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</si>
  <si>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</si>
  <si>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</si>
  <si>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</si>
  <si>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</si>
  <si>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</si>
  <si>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</si>
  <si>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</si>
  <si>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</si>
  <si>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</si>
  <si>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</si>
  <si>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</si>
  <si>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</si>
  <si>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</si>
  <si>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</si>
  <si>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</si>
  <si>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</si>
  <si>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</si>
  <si>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</si>
  <si>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</si>
  <si>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</si>
  <si>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</si>
  <si>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</si>
  <si>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</si>
  <si>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</si>
  <si>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</si>
  <si>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</si>
  <si>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</si>
  <si>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</si>
  <si>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</si>
  <si>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</si>
  <si>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</si>
  <si>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</si>
  <si>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</si>
  <si>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</si>
  <si>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</si>
  <si>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</si>
  <si>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</si>
  <si>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</si>
  <si>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</si>
  <si>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</si>
  <si>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</si>
  <si>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</si>
  <si>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</si>
  <si>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</si>
  <si>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</si>
  <si>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</si>
  <si>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</si>
  <si>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</si>
  <si>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</si>
  <si>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</si>
  <si>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</si>
  <si>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</si>
  <si>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</si>
  <si>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</si>
  <si>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</si>
  <si>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</si>
  <si>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</si>
  <si>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</si>
  <si>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</si>
  <si>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</si>
  <si>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</si>
  <si>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</si>
  <si>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</si>
  <si>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</si>
  <si>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</si>
  <si>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</si>
  <si>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</si>
  <si>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</si>
  <si>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</si>
  <si>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</si>
  <si>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</si>
  <si>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</si>
  <si>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</si>
  <si>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</si>
  <si>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</si>
  <si>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</si>
  <si>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</si>
  <si>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</si>
  <si>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</si>
  <si>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</si>
  <si>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</si>
  <si>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</si>
  <si>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</si>
  <si>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</si>
  <si>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</si>
  <si>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</si>
  <si>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</si>
  <si>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</si>
  <si>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</si>
  <si>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</si>
  <si>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</si>
  <si>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</si>
  <si>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</si>
  <si>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</si>
  <si>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</si>
  <si>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</si>
  <si>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</si>
  <si>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</si>
  <si>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</si>
  <si>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</si>
  <si>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</si>
  <si>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</si>
  <si>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</si>
  <si>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</si>
  <si>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</si>
  <si>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</si>
  <si>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</si>
  <si>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</si>
  <si>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</si>
  <si>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</si>
  <si>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</si>
  <si>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</si>
  <si>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</si>
  <si>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</si>
  <si>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</si>
  <si>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</si>
  <si>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</si>
  <si>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</si>
  <si>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</si>
  <si>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</si>
  <si>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</si>
  <si>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</si>
  <si>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</si>
  <si>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</si>
  <si>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</si>
  <si>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</si>
  <si>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</si>
  <si>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</si>
  <si>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</si>
  <si>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</si>
  <si>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</si>
  <si>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</si>
  <si>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</si>
  <si>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</si>
  <si>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</si>
  <si>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</si>
  <si>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</si>
  <si>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</si>
  <si>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</si>
  <si>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</si>
  <si>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</si>
  <si>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</si>
  <si>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</si>
  <si>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</si>
  <si>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</si>
  <si>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</si>
  <si>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</si>
  <si>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</si>
  <si>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</si>
  <si>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</si>
  <si>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</si>
  <si>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</si>
  <si>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</si>
  <si>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</si>
  <si>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</si>
  <si>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</si>
  <si>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</si>
  <si>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</si>
  <si>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</si>
  <si>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</si>
  <si>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</si>
  <si>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</si>
  <si>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</si>
  <si>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</si>
  <si>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</si>
  <si>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</si>
  <si>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</si>
  <si>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</si>
  <si>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</si>
  <si>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</si>
  <si>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</si>
  <si>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</si>
  <si>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</si>
  <si>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</si>
  <si>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</si>
  <si>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</si>
  <si>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</si>
  <si>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</si>
  <si>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</si>
  <si>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</si>
  <si>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</si>
  <si>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</si>
  <si>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</si>
  <si>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</si>
  <si>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</si>
  <si>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</si>
  <si>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</si>
  <si>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</si>
  <si>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</si>
  <si>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</si>
  <si>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</si>
  <si>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</si>
  <si>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</si>
  <si>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</si>
  <si>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</si>
  <si>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</si>
  <si>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</si>
  <si>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</si>
  <si>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</si>
  <si>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</si>
  <si>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</si>
  <si>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</si>
  <si>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</si>
  <si>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</si>
  <si>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</si>
  <si>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</si>
  <si>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</si>
  <si>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</si>
  <si>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</si>
  <si>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</si>
  <si>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</si>
  <si>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</si>
  <si>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</si>
  <si>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</si>
  <si>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</si>
  <si>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</si>
  <si>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</si>
  <si>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</si>
  <si>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</si>
  <si>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</si>
  <si>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</si>
  <si>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</si>
  <si>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</si>
  <si>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</si>
  <si>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</si>
  <si>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</si>
  <si>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</si>
  <si>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</si>
  <si>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</si>
  <si>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</si>
  <si>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</si>
  <si>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</si>
  <si>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</si>
  <si>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</si>
  <si>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</si>
  <si>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</si>
  <si>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</si>
  <si>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</si>
  <si>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</si>
  <si>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</si>
  <si>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</si>
  <si>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</si>
  <si>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</si>
  <si>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</si>
  <si>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</si>
  <si>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</si>
  <si>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</si>
  <si>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</si>
  <si>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</si>
  <si>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</si>
  <si>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</si>
  <si>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</si>
  <si>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</si>
  <si>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</si>
  <si>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</si>
  <si>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</si>
  <si>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</si>
  <si>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</si>
  <si>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</si>
  <si>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</si>
  <si>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</si>
  <si>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</si>
  <si>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</si>
  <si>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</si>
  <si>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</si>
  <si>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</si>
  <si>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</si>
  <si>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</si>
  <si>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</si>
  <si>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</si>
  <si>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</si>
  <si>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</si>
  <si>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</si>
  <si>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</si>
  <si>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</si>
  <si>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</si>
  <si>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</si>
  <si>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</si>
  <si>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</si>
  <si>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</si>
  <si>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</si>
  <si>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</si>
  <si>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</si>
  <si>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</si>
  <si>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</si>
  <si>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</si>
  <si>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</si>
  <si>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</si>
  <si>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</si>
  <si>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</si>
  <si>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</si>
  <si>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</si>
  <si>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</si>
  <si>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</si>
  <si>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</si>
  <si>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</si>
  <si>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</si>
  <si>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</si>
  <si>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</si>
  <si>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</si>
  <si>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</si>
  <si>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</si>
  <si>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</si>
  <si>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</si>
  <si>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</si>
  <si>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</si>
  <si>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</si>
  <si>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</si>
  <si>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</si>
  <si>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</si>
  <si>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</si>
  <si>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</si>
  <si>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</si>
  <si>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</si>
  <si>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</si>
  <si>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</si>
  <si>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</si>
  <si>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</si>
  <si>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</si>
  <si>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</si>
  <si>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</si>
  <si>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</si>
  <si>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</si>
  <si>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</si>
  <si>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</si>
  <si>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</si>
  <si>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</si>
  <si>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</si>
  <si>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</si>
  <si>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</si>
  <si>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</si>
  <si>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</si>
  <si>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</si>
  <si>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</si>
  <si>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</si>
  <si>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</si>
  <si>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</si>
  <si>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</si>
  <si>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</si>
  <si>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</si>
  <si>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</si>
  <si>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</si>
  <si>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</si>
  <si>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</si>
  <si>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</si>
  <si>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</si>
  <si>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</si>
  <si>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</si>
  <si>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</si>
  <si>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</si>
  <si>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</si>
  <si>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</si>
  <si>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</si>
  <si>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</si>
  <si>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</si>
  <si>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</si>
  <si>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</si>
  <si>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</si>
  <si>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</si>
  <si>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</si>
  <si>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</si>
  <si>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</si>
  <si>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</si>
  <si>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</si>
  <si>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</si>
  <si>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</si>
  <si>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</si>
  <si>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</si>
  <si>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</si>
  <si>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</si>
  <si>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</si>
  <si>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</si>
  <si>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</si>
  <si>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</si>
  <si>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</si>
  <si>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</si>
  <si>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</si>
  <si>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</si>
  <si>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</si>
  <si>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</si>
  <si>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</si>
  <si>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</si>
  <si>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</si>
  <si>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</si>
  <si>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</si>
  <si>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</si>
  <si>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</si>
  <si>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</si>
  <si>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</si>
  <si>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</si>
  <si>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</si>
  <si>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</si>
  <si>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</si>
  <si>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</si>
  <si>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</si>
  <si>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</si>
  <si>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</si>
  <si>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</si>
  <si>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</si>
  <si>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</si>
  <si>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</si>
  <si>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</si>
  <si>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</si>
  <si>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</si>
  <si>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</si>
  <si>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</si>
  <si>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</si>
  <si>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</si>
  <si>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</si>
  <si>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</si>
  <si>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</si>
  <si>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</si>
  <si>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</si>
  <si>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</si>
  <si>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</si>
  <si>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</si>
  <si>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</si>
  <si>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</si>
  <si>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</si>
  <si>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</si>
  <si>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</si>
  <si>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</si>
  <si>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</si>
  <si>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</si>
  <si>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</si>
  <si>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</si>
  <si>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</si>
  <si>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</si>
  <si>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</si>
  <si>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</si>
  <si>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</si>
  <si>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</si>
  <si>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</si>
  <si>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</si>
  <si>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</si>
  <si>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</si>
  <si>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</si>
  <si>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</si>
  <si>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</si>
  <si>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</si>
  <si>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</si>
  <si>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</si>
  <si>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</si>
  <si>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</si>
  <si>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</si>
  <si>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</si>
  <si>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</si>
  <si>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</si>
  <si>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</si>
  <si>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</si>
  <si>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</si>
  <si>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</si>
  <si>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</si>
  <si>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</si>
  <si>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</si>
  <si>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</si>
  <si>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</si>
  <si>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</si>
  <si>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</si>
  <si>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</si>
  <si>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</si>
  <si>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</si>
  <si>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</si>
  <si>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</si>
  <si>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</si>
  <si>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</si>
  <si>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</si>
  <si>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</si>
  <si>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</si>
  <si>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</si>
  <si>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</si>
  <si>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</si>
  <si>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</si>
  <si>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</si>
  <si>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</si>
  <si>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</si>
  <si>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</si>
  <si>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</si>
  <si>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</si>
  <si>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</si>
  <si>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</si>
  <si>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</si>
  <si>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</si>
  <si>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</si>
  <si>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</si>
  <si>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</si>
  <si>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</si>
  <si>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</si>
  <si>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</si>
  <si>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</si>
  <si>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</si>
  <si>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</si>
  <si>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</si>
  <si>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</si>
  <si>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</si>
  <si>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</si>
  <si>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</si>
  <si>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</si>
  <si>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</si>
  <si>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</si>
  <si>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</si>
  <si>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</si>
  <si>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</si>
  <si>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</si>
  <si>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</si>
  <si>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</si>
  <si>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</si>
  <si>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</si>
  <si>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</si>
  <si>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</si>
  <si>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</si>
  <si>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</si>
  <si>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</si>
  <si>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</si>
  <si>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</si>
  <si>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</si>
  <si>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</si>
  <si>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</si>
  <si>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</si>
  <si>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</si>
  <si>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</si>
  <si>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</si>
  <si>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</si>
  <si>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</si>
  <si>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</si>
  <si>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</si>
  <si>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</si>
  <si>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</si>
  <si>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</si>
  <si>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</si>
  <si>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</si>
  <si>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</si>
  <si>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</si>
  <si>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</si>
  <si>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</si>
  <si>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</si>
  <si>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</si>
  <si>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</si>
  <si>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</si>
  <si>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</si>
  <si>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</si>
  <si>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</si>
  <si>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</si>
  <si>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</si>
  <si>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</si>
  <si>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</si>
  <si>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</si>
  <si>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</si>
  <si>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</si>
  <si>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</si>
  <si>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</si>
  <si>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</si>
  <si>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</si>
  <si>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</si>
  <si>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</si>
  <si>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</si>
  <si>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</si>
  <si>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</si>
  <si>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</si>
  <si>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</si>
  <si>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</si>
  <si>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</si>
  <si>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</si>
  <si>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</si>
  <si>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</si>
  <si>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</si>
  <si>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</si>
  <si>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</si>
  <si>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</si>
  <si>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</si>
  <si>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</si>
  <si>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</si>
  <si>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</si>
  <si>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</si>
  <si>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</si>
  <si>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</si>
  <si>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</si>
  <si>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</si>
  <si>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</si>
  <si>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</si>
  <si>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</si>
  <si>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</si>
  <si>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</si>
  <si>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</si>
  <si>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</si>
  <si>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</si>
  <si>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</si>
  <si>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</si>
  <si>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</si>
  <si>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</si>
  <si>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</si>
  <si>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</si>
  <si>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</si>
  <si>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</si>
  <si>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</si>
  <si>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</si>
  <si>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</si>
  <si>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</si>
  <si>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</si>
  <si>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</si>
  <si>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</si>
  <si>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</si>
  <si>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</si>
  <si>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</si>
  <si>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</si>
  <si>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</si>
  <si>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</si>
  <si>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</si>
  <si>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</si>
  <si>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</si>
  <si>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</si>
  <si>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</si>
  <si>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</si>
  <si>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</si>
  <si>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</si>
  <si>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</si>
  <si>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</si>
  <si>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</si>
  <si>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</si>
  <si>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</si>
  <si>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</si>
  <si>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</si>
  <si>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</si>
  <si>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</si>
  <si>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</si>
  <si>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</si>
  <si>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</si>
  <si>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</si>
  <si>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</si>
  <si>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</si>
  <si>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</si>
  <si>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</si>
  <si>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</si>
  <si>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</si>
  <si>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</si>
  <si>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</si>
  <si>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</si>
  <si>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</si>
  <si>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</si>
  <si>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</si>
  <si>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</si>
  <si>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</si>
  <si>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</si>
  <si>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</si>
  <si>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</si>
  <si>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</si>
  <si>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</si>
  <si>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</si>
  <si>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</si>
  <si>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</si>
  <si>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</si>
  <si>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</si>
  <si>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</si>
  <si>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</si>
  <si>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</si>
  <si>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</si>
  <si>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</si>
  <si>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</si>
  <si>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</si>
  <si>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</si>
  <si>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</si>
  <si>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</si>
  <si>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</si>
  <si>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</si>
  <si>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</si>
  <si>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</si>
  <si>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</si>
  <si>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</si>
  <si>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</si>
  <si>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</si>
  <si>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</si>
  <si>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</si>
  <si>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</si>
  <si>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</si>
  <si>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</si>
  <si>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</si>
  <si>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</si>
  <si>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</si>
  <si>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</si>
  <si>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</si>
  <si>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</si>
  <si>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</si>
  <si>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</si>
  <si>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</si>
  <si>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</si>
  <si>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</si>
  <si>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</si>
  <si>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</si>
  <si>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</si>
  <si>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</si>
  <si>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</si>
  <si>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</si>
  <si>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</si>
  <si>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</si>
  <si>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</si>
  <si>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</si>
  <si>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</si>
  <si>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</si>
  <si>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</si>
  <si>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</si>
  <si>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</si>
  <si>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</si>
  <si>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</si>
  <si>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</si>
  <si>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</si>
  <si>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</si>
  <si>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</si>
  <si>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</si>
  <si>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</si>
  <si>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</si>
  <si>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</si>
  <si>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</si>
  <si>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</si>
  <si>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</si>
  <si>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</si>
  <si>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</si>
  <si>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</si>
  <si>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</si>
  <si>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</si>
  <si>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</si>
  <si>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</si>
  <si>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</si>
  <si>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</si>
  <si>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</si>
  <si>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</si>
  <si>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</si>
  <si>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</si>
  <si>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</si>
  <si>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</si>
  <si>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</si>
  <si>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</si>
  <si>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</si>
  <si>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</si>
  <si>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</si>
  <si>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</si>
  <si>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</si>
  <si>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</si>
  <si>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</si>
  <si>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</si>
  <si>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</si>
  <si>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</si>
  <si>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</si>
  <si>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</si>
  <si>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</si>
  <si>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</si>
  <si>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</si>
  <si>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</si>
  <si>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</si>
  <si>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</si>
  <si>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</si>
  <si>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</si>
  <si>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</si>
  <si>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</si>
  <si>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</si>
  <si>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</si>
  <si>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</si>
  <si>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</si>
  <si>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</si>
  <si>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</si>
  <si>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</si>
  <si>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</si>
  <si>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</si>
  <si>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</si>
  <si>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</si>
  <si>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</si>
  <si>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</si>
  <si>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</si>
  <si>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</si>
  <si>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</si>
  <si>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</si>
  <si>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</si>
  <si>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</si>
  <si>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</si>
  <si>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</si>
  <si>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</si>
  <si>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</si>
  <si>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</si>
  <si>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</si>
  <si>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</si>
  <si>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</si>
  <si>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</si>
  <si>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</si>
  <si>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</si>
  <si>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</si>
  <si>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</si>
  <si>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</si>
  <si>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</si>
  <si>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</si>
  <si>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</si>
  <si>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</si>
  <si>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</si>
  <si>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</si>
  <si>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</si>
  <si>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</si>
  <si>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</si>
  <si>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</si>
  <si>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</si>
  <si>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</si>
  <si>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</si>
  <si>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</si>
  <si>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</si>
  <si>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</si>
  <si>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</si>
  <si>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</si>
  <si>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</si>
  <si>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</si>
  <si>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</si>
  <si>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</si>
  <si>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</si>
  <si>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</si>
  <si>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</si>
  <si>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</si>
  <si>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</si>
  <si>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</si>
  <si>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</si>
  <si>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</si>
  <si>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</si>
  <si>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</si>
  <si>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</si>
  <si>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</si>
  <si>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</si>
  <si>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</si>
  <si>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</si>
  <si>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</si>
  <si>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</si>
  <si>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</si>
  <si>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</si>
  <si>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</si>
  <si>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</si>
  <si>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</si>
  <si>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</si>
  <si>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</si>
  <si>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</si>
  <si>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</si>
  <si>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</si>
  <si>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</si>
  <si>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</si>
  <si>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</si>
  <si>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</si>
  <si>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</si>
  <si>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</si>
  <si>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</si>
  <si>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</si>
  <si>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</si>
  <si>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</si>
  <si>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</si>
  <si>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</si>
  <si>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</si>
  <si>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</si>
  <si>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</si>
  <si>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</si>
  <si>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</si>
  <si>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</si>
  <si>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</si>
  <si>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</si>
  <si>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</si>
  <si>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</si>
  <si>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</si>
  <si>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</si>
  <si>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</si>
  <si>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</si>
  <si>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</si>
  <si>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</si>
  <si>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</si>
  <si>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</si>
  <si>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</si>
  <si>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</si>
  <si>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</si>
  <si>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</si>
  <si>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</si>
  <si>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</si>
  <si>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</si>
  <si>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</si>
  <si>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</si>
  <si>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</si>
  <si>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</si>
  <si>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</si>
  <si>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</si>
  <si>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</si>
  <si>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</si>
  <si>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</si>
  <si>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</si>
  <si>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</si>
  <si>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</si>
  <si>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</si>
  <si>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</si>
  <si>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</si>
  <si>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</si>
  <si>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</si>
  <si>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</si>
  <si>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</si>
  <si>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</si>
  <si>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</si>
  <si>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</si>
  <si>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</si>
  <si>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</si>
  <si>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</si>
  <si>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</si>
  <si>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</si>
  <si>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</si>
  <si>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</si>
  <si>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</si>
  <si>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</si>
  <si>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</si>
  <si>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</si>
  <si>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</si>
  <si>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</si>
  <si>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</si>
  <si>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</si>
  <si>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</si>
  <si>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</si>
  <si>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</si>
  <si>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</si>
  <si>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</si>
  <si>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</si>
  <si>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</si>
  <si>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</si>
  <si>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</si>
  <si>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</si>
  <si>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</si>
  <si>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</si>
  <si>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</si>
  <si>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</si>
  <si>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</si>
  <si>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</si>
  <si>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</si>
  <si>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</si>
  <si>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</si>
  <si>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</si>
  <si>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</si>
  <si>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</si>
  <si>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</si>
  <si>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</si>
  <si>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</si>
  <si>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</si>
  <si>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</si>
  <si>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</si>
  <si>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</si>
  <si>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</si>
  <si>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</si>
  <si>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</si>
  <si>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</si>
  <si>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</si>
  <si>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</si>
  <si>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</si>
  <si>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</si>
  <si>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</si>
  <si>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</si>
  <si>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</si>
  <si>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</si>
  <si>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</si>
  <si>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</si>
  <si>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</si>
  <si>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</si>
  <si>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</si>
  <si>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</si>
  <si>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</si>
  <si>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</si>
  <si>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</si>
  <si>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</si>
  <si>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</si>
  <si>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</si>
  <si>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</si>
  <si>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</si>
  <si>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</si>
  <si>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</si>
  <si>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</si>
  <si>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</si>
  <si>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</si>
  <si>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</si>
  <si>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</si>
  <si>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</si>
  <si>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</si>
  <si>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</si>
  <si>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</si>
  <si>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</si>
  <si>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</si>
  <si>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</si>
  <si>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</si>
  <si>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</si>
  <si>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</si>
  <si>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</si>
  <si>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</si>
  <si>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</si>
  <si>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</si>
  <si>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</si>
  <si>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</si>
  <si>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</si>
  <si>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</si>
  <si>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</si>
  <si>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</si>
  <si>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</si>
  <si>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</si>
  <si>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</si>
  <si>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</si>
  <si>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</si>
  <si>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</si>
  <si>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</si>
  <si>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</si>
  <si>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</si>
  <si>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</si>
  <si>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</si>
  <si>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</si>
  <si>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</si>
  <si>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</si>
  <si>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</si>
  <si>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</si>
  <si>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</si>
  <si>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</si>
  <si>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</si>
  <si>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</si>
  <si>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</si>
  <si>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</si>
  <si>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</si>
  <si>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</si>
  <si>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</si>
  <si>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</si>
  <si>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</si>
  <si>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</si>
  <si>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</si>
  <si>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</si>
  <si>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</si>
  <si>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</si>
  <si>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</si>
  <si>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</si>
  <si>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</si>
  <si>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</si>
  <si>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</si>
  <si>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</si>
  <si>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</si>
  <si>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</si>
  <si>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</si>
  <si>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</si>
  <si>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</si>
  <si>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</si>
  <si>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</si>
  <si>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</si>
  <si>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</si>
  <si>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</si>
  <si>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</si>
  <si>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</si>
  <si>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</si>
  <si>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</si>
  <si>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</si>
  <si>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</si>
  <si>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</si>
  <si>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</si>
  <si>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</si>
  <si>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</si>
  <si>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</si>
  <si>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</si>
  <si>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</si>
  <si>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</si>
  <si>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</si>
  <si>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</si>
  <si>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</si>
  <si>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</si>
  <si>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</si>
  <si>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</si>
  <si>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</si>
  <si>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</si>
  <si>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</si>
  <si>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</si>
  <si>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</si>
  <si>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</si>
  <si>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</si>
  <si>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</si>
  <si>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</si>
  <si>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</si>
  <si>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</si>
  <si>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</si>
  <si>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</si>
  <si>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</si>
  <si>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</si>
  <si>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</si>
  <si>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</si>
  <si>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</si>
  <si>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</si>
  <si>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</si>
  <si>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</si>
  <si>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</si>
  <si>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</si>
  <si>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</si>
  <si>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</si>
  <si>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</si>
  <si>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</si>
  <si>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</si>
  <si>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</si>
  <si>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</si>
  <si>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</si>
  <si>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</si>
  <si>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</si>
  <si>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</si>
  <si>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</si>
  <si>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</si>
  <si>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</si>
  <si>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</si>
  <si>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</si>
  <si>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</si>
  <si>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</si>
  <si>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</si>
  <si>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</si>
  <si>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</si>
  <si>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</si>
  <si>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</si>
  <si>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</si>
  <si>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</si>
  <si>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</si>
  <si>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</si>
  <si>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</si>
  <si>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</si>
  <si>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</si>
  <si>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</si>
  <si>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</si>
  <si>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</si>
  <si>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</si>
  <si>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</si>
  <si>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</si>
  <si>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</si>
  <si>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</si>
  <si>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</si>
  <si>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</si>
  <si>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</si>
  <si>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</si>
  <si>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</si>
  <si>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</si>
  <si>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</si>
  <si>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</si>
  <si>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</si>
  <si>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</si>
  <si>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</si>
  <si>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</si>
  <si>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</si>
  <si>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</si>
  <si>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</si>
  <si>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</si>
  <si>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</si>
  <si>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</si>
  <si>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</si>
  <si>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</si>
  <si>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</si>
  <si>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</si>
  <si>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</si>
  <si>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</si>
  <si>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</si>
  <si>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</si>
  <si>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</si>
  <si>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</si>
  <si>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</si>
  <si>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</si>
  <si>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</si>
  <si>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</si>
  <si>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</si>
  <si>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</si>
  <si>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</si>
  <si>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</si>
  <si>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</si>
  <si>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</si>
  <si>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</si>
  <si>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</si>
  <si>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</si>
  <si>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</si>
  <si>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</si>
  <si>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</si>
  <si>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</si>
  <si>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</si>
  <si>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</si>
  <si>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</si>
  <si>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</si>
  <si>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</si>
  <si>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</si>
  <si>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</si>
  <si>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</si>
  <si>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</si>
  <si>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</si>
  <si>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</si>
  <si>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</si>
  <si>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</si>
  <si>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</si>
  <si>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</si>
  <si>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</si>
  <si>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</si>
  <si>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</si>
  <si>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</si>
  <si>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</si>
  <si>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</si>
  <si>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</si>
  <si>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</si>
  <si>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</si>
  <si>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</si>
  <si>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</si>
  <si>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</si>
  <si>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</si>
  <si>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</si>
  <si>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</si>
  <si>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</si>
  <si>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</si>
  <si>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</si>
  <si>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</si>
  <si>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</si>
  <si>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</si>
  <si>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</si>
  <si>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</si>
  <si>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</si>
  <si>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</si>
  <si>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</si>
  <si>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</si>
  <si>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</si>
  <si>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</si>
  <si>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</si>
  <si>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</si>
  <si>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</si>
  <si>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</si>
  <si>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</si>
  <si>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</si>
  <si>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</si>
  <si>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</si>
  <si>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</si>
  <si>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</si>
  <si>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</si>
  <si>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</si>
  <si>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</si>
  <si>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</si>
  <si>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</si>
  <si>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</si>
  <si>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</si>
  <si>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</si>
  <si>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</si>
  <si>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</si>
  <si>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</si>
  <si>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</si>
  <si>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</si>
  <si>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</si>
  <si>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</si>
  <si>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</si>
  <si>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</si>
  <si>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</si>
  <si>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</si>
  <si>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</si>
  <si>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</si>
  <si>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</si>
  <si>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</si>
  <si>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</si>
  <si>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</si>
  <si>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</si>
  <si>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</si>
  <si>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</si>
  <si>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</si>
  <si>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</si>
  <si>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</si>
  <si>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</si>
  <si>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</si>
  <si>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</si>
  <si>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</si>
  <si>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</si>
  <si>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</si>
  <si>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</si>
  <si>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</si>
  <si>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</si>
  <si>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</si>
  <si>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</si>
  <si>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</si>
  <si>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</si>
  <si>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</si>
  <si>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</si>
  <si>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</si>
  <si>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</si>
  <si>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</si>
  <si>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</si>
  <si>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</si>
  <si>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</si>
  <si>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</si>
  <si>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</si>
  <si>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</si>
  <si>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</si>
  <si>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</si>
  <si>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</si>
  <si>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</si>
  <si>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</si>
  <si>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</si>
  <si>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</si>
  <si>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</si>
  <si>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</si>
  <si>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</si>
  <si>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</si>
  <si>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</si>
  <si>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</si>
  <si>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</si>
  <si>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</si>
  <si>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</si>
  <si>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</si>
  <si>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</si>
  <si>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</si>
  <si>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</si>
  <si>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</si>
  <si>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</si>
  <si>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</si>
  <si>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</si>
  <si>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</si>
  <si>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</si>
  <si>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</si>
  <si>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</si>
  <si>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</si>
  <si>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</si>
  <si>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</si>
  <si>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</si>
  <si>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</si>
  <si>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</si>
  <si>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</si>
  <si>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</si>
  <si>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</si>
  <si>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</si>
  <si>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</si>
  <si>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</si>
  <si>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</si>
  <si>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</si>
  <si>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</si>
  <si>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</si>
  <si>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</si>
  <si>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</si>
  <si>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</si>
  <si>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</si>
  <si>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</si>
  <si>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</si>
  <si>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</si>
  <si>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</si>
  <si>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</si>
  <si>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</si>
  <si>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</si>
  <si>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</si>
  <si>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</si>
  <si>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</si>
  <si>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</si>
  <si>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</si>
  <si>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</si>
  <si>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</si>
  <si>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</si>
  <si>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</si>
  <si>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</si>
  <si>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</si>
  <si>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</si>
  <si>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</si>
  <si>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</si>
  <si>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</si>
  <si>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</si>
  <si>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</si>
  <si>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</si>
  <si>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</si>
  <si>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</si>
  <si>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</si>
  <si>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</si>
  <si>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</si>
  <si>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</si>
  <si>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</si>
  <si>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</si>
  <si>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</si>
  <si>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</si>
  <si>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</si>
  <si>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</si>
  <si>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</si>
  <si>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</si>
  <si>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</si>
  <si>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</si>
  <si>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</si>
  <si>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</si>
  <si>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</si>
  <si>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</si>
  <si>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</si>
  <si>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</si>
  <si>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</si>
  <si>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</si>
  <si>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</si>
  <si>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</si>
  <si>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</si>
  <si>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</si>
  <si>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</si>
  <si>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</si>
  <si>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</si>
  <si>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</si>
  <si>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</si>
  <si>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</si>
  <si>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</si>
  <si>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</si>
  <si>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</si>
  <si>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</si>
  <si>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</si>
  <si>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</si>
  <si>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</si>
  <si>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</si>
  <si>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</si>
  <si>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</si>
  <si>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</si>
  <si>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</si>
  <si>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</si>
  <si>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</si>
  <si>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</si>
  <si>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</si>
  <si>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</si>
  <si>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</si>
  <si>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</si>
  <si>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</si>
  <si>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</si>
  <si>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</si>
  <si>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</si>
  <si>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</si>
  <si>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</si>
  <si>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</si>
  <si>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</si>
  <si>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</si>
  <si>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</si>
  <si>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</si>
  <si>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</si>
  <si>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</si>
  <si>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</si>
  <si>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</si>
  <si>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</si>
  <si>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</si>
  <si>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</si>
  <si>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</si>
  <si>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</si>
  <si>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</si>
  <si>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</si>
  <si>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</si>
  <si>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</si>
  <si>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</si>
  <si>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</si>
  <si>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</si>
  <si>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</si>
  <si>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</si>
  <si>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</si>
  <si>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</si>
  <si>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</si>
  <si>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</si>
  <si>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</si>
  <si>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</si>
  <si>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</si>
  <si>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</si>
  <si>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</si>
  <si>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</si>
  <si>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</si>
  <si>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</si>
  <si>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</si>
  <si>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</si>
  <si>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</si>
  <si>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</si>
  <si>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</si>
  <si>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</si>
  <si>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</si>
  <si>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</si>
  <si>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</si>
  <si>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</si>
  <si>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</si>
  <si>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</si>
  <si>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</si>
  <si>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</si>
  <si>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</si>
  <si>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</si>
  <si>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</si>
  <si>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</si>
  <si>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</si>
  <si>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</si>
  <si>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</si>
  <si>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</si>
  <si>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</si>
  <si>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</si>
  <si>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</si>
  <si>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</si>
  <si>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</si>
  <si>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</si>
  <si>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</si>
  <si>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</si>
  <si>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</si>
  <si>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</si>
  <si>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</si>
  <si>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</si>
  <si>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</si>
  <si>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</si>
  <si>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</si>
  <si>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</si>
  <si>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</si>
  <si>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</si>
  <si>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</si>
  <si>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</si>
  <si>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</si>
  <si>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</si>
  <si>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</si>
  <si>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</si>
  <si>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</si>
  <si>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</si>
  <si>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</si>
  <si>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</si>
  <si>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</si>
  <si>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</si>
  <si>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</si>
  <si>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</si>
  <si>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</si>
  <si>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</si>
  <si>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</si>
  <si>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</si>
  <si>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</si>
  <si>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</si>
  <si>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</si>
  <si>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</si>
  <si>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</si>
  <si>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</si>
  <si>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</si>
  <si>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</si>
  <si>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</si>
  <si>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</si>
  <si>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</si>
  <si>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</si>
  <si>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</si>
  <si>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</si>
  <si>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</si>
  <si>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</si>
  <si>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</si>
  <si>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</si>
  <si>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</si>
  <si>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</si>
  <si>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</si>
  <si>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</si>
  <si>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</si>
  <si>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</si>
  <si>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</si>
  <si>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</si>
  <si>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</si>
  <si>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</si>
  <si>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</si>
  <si>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</si>
  <si>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</si>
  <si>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</si>
  <si>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</si>
  <si>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</si>
  <si>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</si>
  <si>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</si>
  <si>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</si>
  <si>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</si>
  <si>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</si>
  <si>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</si>
  <si>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</si>
  <si>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</si>
  <si>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</si>
  <si>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</si>
  <si>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</si>
  <si>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</si>
  <si>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</si>
  <si>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</si>
  <si>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</si>
  <si>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</si>
  <si>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</si>
  <si>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</si>
  <si>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</si>
  <si>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</si>
  <si>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</si>
  <si>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</si>
  <si>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</si>
  <si>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</si>
  <si>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</si>
  <si>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</si>
  <si>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</si>
  <si>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</si>
  <si>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</si>
  <si>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</si>
  <si>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</si>
  <si>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</si>
  <si>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</si>
  <si>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</si>
  <si>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</si>
  <si>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</si>
  <si>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</si>
  <si>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</si>
  <si>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</si>
  <si>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</si>
  <si>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</si>
  <si>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</si>
  <si>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</si>
  <si>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</si>
  <si>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</si>
  <si>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</si>
  <si>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</si>
  <si>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</si>
  <si>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</si>
  <si>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</si>
  <si>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</si>
  <si>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</si>
  <si>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</si>
  <si>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</si>
  <si>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</si>
  <si>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</si>
  <si>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</si>
  <si>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</si>
  <si>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</si>
  <si>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</si>
  <si>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</si>
  <si>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</si>
  <si>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</si>
  <si>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</si>
  <si>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</si>
  <si>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</si>
  <si>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</si>
  <si>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</si>
  <si>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</si>
  <si>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</si>
  <si>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</si>
  <si>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</si>
  <si>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</si>
  <si>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</si>
  <si>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</si>
  <si>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</si>
  <si>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</si>
  <si>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</si>
  <si>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</si>
  <si>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</si>
  <si>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</si>
  <si>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</si>
  <si>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</si>
  <si>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</si>
  <si>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</si>
  <si>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</si>
  <si>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</si>
  <si>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</si>
  <si>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</si>
  <si>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</si>
  <si>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</si>
  <si>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</si>
  <si>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</si>
  <si>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</si>
  <si>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</si>
  <si>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</si>
  <si>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</si>
  <si>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</si>
  <si>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</si>
  <si>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</si>
  <si>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</si>
  <si>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</si>
  <si>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</si>
  <si>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</si>
  <si>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</si>
  <si>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</si>
  <si>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</si>
  <si>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</si>
  <si>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</si>
  <si>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</si>
  <si>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</si>
  <si>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</si>
  <si>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</si>
  <si>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</si>
  <si>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</si>
  <si>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</si>
  <si>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</si>
  <si>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</si>
  <si>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</si>
  <si>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</si>
  <si>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</si>
  <si>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</si>
  <si>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</si>
  <si>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</si>
  <si>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</si>
  <si>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</si>
  <si>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</si>
  <si>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</si>
  <si>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</si>
  <si>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</si>
  <si>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</si>
  <si>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</si>
  <si>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</si>
  <si>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</si>
  <si>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</si>
  <si>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</si>
  <si>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</si>
  <si>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</si>
  <si>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</si>
  <si>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</si>
  <si>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</si>
  <si>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</si>
  <si>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</si>
  <si>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</si>
  <si>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</si>
  <si>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</si>
  <si>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</si>
  <si>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</si>
  <si>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</si>
  <si>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</si>
  <si>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</si>
  <si>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</si>
  <si>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</si>
  <si>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</si>
  <si>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</si>
  <si>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</si>
  <si>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</si>
  <si>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</si>
  <si>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</si>
  <si>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</si>
  <si>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</si>
  <si>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</si>
  <si>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</si>
  <si>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</si>
  <si>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</si>
  <si>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</si>
  <si>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</si>
  <si>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</si>
  <si>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</si>
  <si>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</si>
  <si>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</si>
  <si>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</si>
  <si>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</si>
  <si>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</si>
  <si>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</si>
  <si>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</si>
  <si>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</si>
  <si>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</si>
  <si>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</si>
  <si>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</si>
  <si>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</si>
  <si>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</si>
  <si>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</si>
  <si>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</si>
  <si>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</si>
  <si>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</si>
  <si>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</si>
  <si>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</si>
  <si>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</si>
  <si>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</si>
  <si>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</si>
  <si>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</si>
  <si>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</si>
  <si>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</si>
  <si>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</si>
  <si>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</si>
  <si>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</si>
  <si>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</si>
  <si>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</si>
  <si>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</si>
  <si>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</si>
  <si>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</si>
  <si>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</si>
  <si>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</si>
  <si>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</si>
  <si>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</si>
  <si>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</si>
  <si>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</si>
  <si>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</si>
  <si>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</si>
  <si>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</si>
  <si>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</si>
  <si>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</si>
  <si>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</si>
  <si>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</si>
  <si>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</si>
  <si>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</si>
  <si>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</si>
  <si>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</si>
  <si>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</si>
  <si>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</si>
  <si>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</si>
  <si>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</si>
  <si>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</si>
  <si>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</si>
  <si>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</si>
  <si>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</si>
  <si>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</si>
  <si>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</si>
  <si>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</si>
  <si>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</si>
  <si>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</si>
  <si>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</si>
  <si>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</si>
  <si>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</si>
  <si>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</si>
  <si>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</si>
  <si>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</si>
  <si>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</si>
  <si>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</si>
  <si>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</si>
  <si>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</si>
  <si>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</si>
  <si>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</si>
  <si>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</si>
  <si>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</si>
  <si>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</si>
  <si>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</si>
  <si>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</si>
  <si>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</si>
  <si>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</si>
  <si>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</si>
  <si>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</si>
  <si>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</si>
  <si>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</si>
  <si>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</si>
  <si>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</si>
  <si>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</si>
  <si>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</si>
  <si>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</si>
  <si>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</si>
  <si>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</si>
  <si>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</si>
  <si>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</si>
  <si>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</si>
  <si>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</si>
  <si>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</si>
  <si>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</si>
  <si>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</si>
  <si>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</si>
  <si>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</si>
  <si>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</si>
  <si>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</si>
  <si>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</si>
  <si>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</si>
  <si>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</si>
  <si>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</si>
  <si>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</si>
  <si>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</si>
  <si>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</si>
  <si>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</si>
  <si>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</si>
  <si>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</si>
  <si>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</si>
  <si>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</si>
  <si>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</si>
  <si>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</si>
  <si>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</si>
  <si>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</si>
  <si>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</si>
  <si>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</si>
  <si>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</si>
  <si>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</si>
  <si>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</si>
  <si>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</si>
  <si>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</si>
  <si>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</si>
  <si>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</si>
  <si>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</si>
  <si>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</si>
  <si>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</si>
  <si>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</si>
  <si>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</si>
  <si>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</si>
  <si>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</si>
  <si>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</si>
  <si>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</si>
  <si>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</si>
  <si>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</si>
  <si>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</si>
  <si>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</si>
  <si>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</si>
  <si>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</si>
  <si>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</si>
  <si>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</si>
  <si>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</si>
  <si>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</si>
  <si>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</si>
  <si>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</si>
  <si>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</si>
  <si>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</si>
  <si>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</si>
  <si>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</si>
  <si>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</si>
  <si>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</si>
  <si>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</si>
  <si>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</si>
  <si>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</si>
  <si>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</si>
  <si>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</si>
  <si>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</si>
  <si>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</si>
  <si>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</si>
  <si>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</si>
  <si>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</si>
  <si>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</si>
  <si>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</si>
  <si>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</si>
  <si>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</si>
  <si>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</si>
  <si>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</si>
  <si>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</si>
  <si>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</si>
  <si>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</si>
  <si>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</si>
  <si>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</si>
  <si>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</si>
  <si>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</si>
  <si>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</si>
  <si>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</si>
  <si>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</si>
  <si>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</si>
  <si>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</si>
  <si>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</si>
  <si>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</si>
  <si>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</si>
  <si>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</si>
  <si>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</si>
  <si>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</si>
  <si>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</si>
  <si>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</si>
  <si>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</si>
  <si>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</si>
  <si>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</si>
  <si>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</si>
  <si>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</si>
  <si>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</si>
  <si>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</si>
  <si>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</si>
  <si>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</si>
  <si>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</si>
  <si>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</si>
  <si>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</si>
  <si>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</si>
  <si>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</si>
  <si>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</si>
  <si>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</si>
  <si>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</si>
  <si>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</si>
  <si>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</si>
  <si>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</si>
  <si>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</si>
  <si>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</si>
  <si>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</si>
  <si>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</si>
  <si>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</si>
  <si>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</si>
  <si>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</si>
  <si>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</si>
  <si>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</si>
  <si>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</si>
  <si>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</si>
  <si>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</si>
  <si>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</si>
  <si>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</si>
  <si>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</si>
  <si>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</si>
  <si>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</si>
  <si>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</si>
  <si>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</si>
  <si>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</si>
  <si>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</si>
  <si>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</si>
  <si>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</si>
  <si>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</si>
  <si>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</si>
  <si>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</si>
  <si>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</si>
  <si>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</si>
  <si>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</si>
  <si>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</si>
  <si>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</si>
  <si>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</si>
  <si>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</si>
  <si>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</si>
  <si>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</si>
  <si>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</si>
  <si>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</si>
  <si>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</si>
  <si>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</si>
  <si>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</si>
  <si>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</si>
  <si>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</si>
  <si>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</si>
  <si>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</si>
  <si>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</si>
  <si>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</si>
  <si>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</si>
  <si>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</si>
  <si>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</si>
  <si>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</si>
  <si>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</si>
  <si>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</si>
  <si>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</si>
  <si>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</si>
  <si>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</si>
  <si>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</si>
  <si>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</si>
  <si>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</si>
  <si>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</si>
  <si>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</si>
  <si>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</si>
  <si>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</si>
  <si>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</si>
  <si>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</si>
  <si>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</si>
  <si>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</si>
  <si>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</si>
  <si>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</si>
  <si>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</si>
  <si>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</si>
  <si>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</si>
  <si>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</si>
  <si>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</si>
  <si>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</si>
  <si>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</si>
  <si>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</si>
  <si>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</si>
  <si>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</si>
  <si>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</si>
  <si>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</si>
  <si>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</si>
  <si>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</si>
  <si>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</si>
  <si>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</si>
  <si>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</si>
  <si>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</si>
  <si>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</si>
  <si>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</si>
  <si>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</si>
  <si>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</si>
  <si>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</si>
  <si>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</si>
  <si>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</si>
  <si>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</si>
  <si>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</si>
  <si>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</si>
  <si>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</si>
  <si>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</si>
  <si>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</si>
  <si>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</si>
  <si>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</si>
  <si>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</si>
  <si>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</si>
  <si>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</si>
  <si>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</si>
  <si>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</si>
  <si>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</si>
  <si>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</si>
  <si>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</si>
  <si>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</si>
  <si>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</si>
  <si>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</si>
  <si>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</si>
  <si>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</si>
  <si>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</si>
  <si>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</si>
  <si>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</si>
  <si>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</si>
  <si>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</si>
  <si>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</si>
  <si>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</si>
  <si>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</si>
  <si>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</si>
  <si>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</si>
  <si>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</si>
  <si>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</si>
  <si>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</si>
  <si>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</si>
  <si>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</si>
  <si>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</si>
  <si>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</si>
  <si>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</si>
  <si>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</si>
  <si>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</si>
  <si>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</si>
  <si>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</si>
  <si>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</si>
  <si>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</si>
  <si>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</si>
  <si>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</si>
  <si>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</si>
  <si>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</si>
  <si>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</si>
  <si>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</si>
  <si>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</si>
  <si>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</si>
  <si>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</si>
  <si>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</si>
  <si>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</si>
  <si>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</si>
  <si>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</si>
  <si>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</si>
  <si>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</si>
  <si>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</si>
  <si>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</si>
  <si>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</si>
  <si>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</si>
  <si>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</si>
  <si>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</si>
  <si>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</si>
  <si>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</si>
  <si>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</si>
  <si>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</si>
  <si>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</si>
  <si>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</si>
  <si>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</si>
  <si>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</si>
  <si>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</si>
  <si>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</si>
  <si>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</si>
  <si>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</si>
  <si>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</si>
  <si>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</si>
  <si>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</si>
  <si>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</si>
  <si>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</si>
  <si>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</si>
  <si>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</si>
  <si>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</si>
  <si>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</si>
  <si>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</si>
  <si>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</si>
  <si>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</si>
  <si>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</si>
  <si>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</si>
  <si>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</si>
  <si>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</si>
  <si>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</si>
  <si>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</si>
  <si>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</si>
  <si>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</si>
  <si>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</si>
  <si>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</si>
  <si>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</si>
  <si>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</si>
  <si>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</si>
  <si>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</si>
  <si>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</si>
  <si>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</si>
  <si>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</si>
  <si>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</si>
  <si>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</si>
  <si>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</si>
  <si>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</si>
  <si>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</si>
  <si>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</si>
  <si>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</si>
  <si>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</si>
  <si>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</si>
  <si>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</si>
  <si>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</si>
  <si>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</si>
  <si>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</si>
  <si>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</si>
  <si>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</si>
  <si>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</si>
  <si>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</si>
  <si>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</si>
  <si>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</si>
  <si>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</si>
  <si>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</si>
  <si>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</si>
  <si>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</si>
  <si>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</si>
  <si>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</si>
  <si>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</si>
  <si>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</si>
  <si>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</si>
  <si>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</si>
  <si>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</si>
  <si>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</si>
  <si>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</si>
  <si>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</si>
  <si>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</si>
  <si>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</si>
  <si>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</si>
  <si>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</si>
  <si>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</si>
  <si>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</si>
  <si>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</si>
  <si>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</si>
  <si>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</si>
  <si>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</si>
  <si>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</si>
  <si>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</si>
  <si>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</si>
  <si>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</si>
  <si>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</si>
  <si>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</si>
  <si>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</si>
  <si>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</si>
  <si>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</si>
  <si>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</si>
  <si>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</si>
  <si>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</si>
  <si>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</si>
  <si>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</si>
  <si>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</si>
  <si>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</si>
  <si>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</si>
  <si>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</si>
  <si>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</si>
  <si>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</si>
  <si>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</si>
  <si>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</si>
  <si>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</si>
  <si>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</si>
  <si>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</si>
  <si>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</si>
  <si>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</si>
  <si>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</si>
  <si>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</si>
  <si>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</si>
  <si>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</si>
  <si>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</si>
  <si>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</si>
  <si>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</si>
  <si>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</si>
  <si>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</si>
  <si>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</si>
  <si>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</si>
  <si>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</si>
  <si>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</si>
  <si>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</si>
  <si>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</si>
  <si>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</si>
  <si>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</si>
  <si>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</si>
  <si>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</si>
  <si>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</si>
  <si>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</si>
  <si>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</si>
  <si>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</si>
  <si>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</si>
  <si>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</si>
  <si>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</si>
  <si>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</si>
  <si>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</si>
  <si>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</si>
  <si>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</si>
  <si>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</si>
  <si>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</si>
  <si>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</si>
  <si>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</si>
  <si>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</si>
  <si>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</si>
  <si>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</si>
  <si>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</si>
  <si>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</si>
  <si>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</si>
  <si>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</si>
  <si>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</si>
  <si>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</si>
  <si>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</si>
  <si>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</si>
  <si>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</si>
  <si>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</si>
  <si>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</si>
  <si>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</si>
  <si>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</si>
  <si>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</si>
  <si>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</si>
  <si>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</si>
  <si>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</si>
  <si>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</si>
  <si>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</si>
  <si>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</si>
  <si>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</si>
  <si>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</si>
  <si>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</si>
  <si>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</si>
  <si>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</si>
  <si>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</si>
  <si>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</si>
  <si>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</si>
  <si>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</si>
  <si>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</si>
  <si>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</si>
  <si>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</si>
  <si>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</si>
  <si>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</si>
  <si>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</si>
  <si>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</si>
  <si>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</si>
  <si>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</si>
  <si>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</si>
  <si>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</si>
  <si>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</si>
  <si>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</si>
  <si>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</si>
  <si>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</si>
  <si>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</si>
  <si>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</si>
  <si>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</si>
  <si>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</si>
  <si>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</si>
  <si>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</si>
  <si>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</si>
  <si>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</si>
  <si>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</si>
  <si>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</si>
  <si>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</si>
  <si>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</si>
  <si>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</si>
  <si>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</si>
  <si>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</si>
  <si>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</si>
  <si>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</si>
  <si>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</si>
  <si>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</si>
  <si>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</si>
  <si>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</si>
  <si>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</si>
  <si>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</si>
  <si>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</si>
  <si>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</si>
  <si>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</si>
  <si>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</si>
  <si>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</si>
  <si>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</si>
  <si>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</si>
  <si>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</si>
  <si>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</si>
  <si>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</si>
  <si>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</si>
  <si>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</si>
  <si>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</si>
  <si>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</si>
  <si>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</si>
  <si>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</si>
  <si>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</si>
  <si>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</si>
  <si>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</si>
  <si>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</si>
  <si>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</si>
  <si>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</si>
  <si>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</si>
  <si>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</si>
  <si>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</si>
  <si>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</si>
  <si>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</si>
  <si>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</si>
  <si>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</si>
  <si>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</si>
  <si>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</si>
  <si>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</si>
  <si>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</si>
  <si>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</si>
  <si>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</si>
  <si>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</si>
  <si>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</si>
  <si>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</si>
  <si>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</si>
  <si>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</si>
  <si>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</si>
  <si>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</si>
  <si>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</si>
  <si>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</si>
  <si>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</si>
  <si>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</si>
  <si>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</si>
  <si>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</si>
  <si>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</si>
  <si>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</si>
  <si>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</si>
  <si>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</si>
  <si>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</si>
  <si>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</si>
  <si>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</si>
  <si>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</si>
  <si>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</si>
  <si>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</si>
  <si>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</si>
  <si>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</si>
  <si>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</si>
  <si>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</si>
  <si>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</si>
  <si>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</si>
  <si>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</si>
  <si>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</si>
  <si>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</si>
  <si>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</si>
  <si>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</si>
  <si>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</si>
  <si>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</si>
  <si>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</si>
  <si>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</si>
  <si>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</si>
  <si>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</si>
  <si>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</si>
  <si>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</si>
  <si>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</si>
  <si>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</si>
  <si>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</si>
  <si>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</si>
  <si>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</si>
  <si>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</si>
  <si>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</si>
  <si>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</si>
  <si>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</si>
  <si>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</si>
  <si>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</si>
  <si>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</si>
  <si>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</si>
  <si>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</si>
  <si>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</si>
  <si>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</si>
  <si>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</si>
  <si>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</si>
  <si>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</si>
  <si>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</si>
  <si>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</si>
  <si>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</si>
  <si>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</si>
  <si>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</si>
  <si>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</si>
  <si>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</si>
  <si>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</si>
  <si>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</si>
  <si>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</si>
  <si>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</si>
  <si>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</si>
  <si>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</si>
  <si>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</si>
  <si>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</si>
  <si>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</si>
  <si>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</si>
  <si>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</si>
  <si>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</si>
  <si>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</si>
  <si>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</si>
  <si>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</si>
  <si>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</si>
  <si>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</si>
  <si>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</si>
  <si>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</si>
  <si>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</si>
  <si>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</si>
  <si>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</si>
  <si>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</si>
  <si>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</si>
  <si>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</si>
  <si>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</si>
  <si>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</si>
  <si>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</si>
  <si>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</si>
  <si>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</si>
  <si>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</si>
  <si>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</si>
  <si>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</si>
  <si>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</si>
  <si>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</si>
  <si>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</si>
  <si>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</si>
  <si>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</si>
  <si>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</si>
  <si>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</si>
  <si>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</si>
  <si>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</si>
  <si>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</si>
  <si>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</si>
  <si>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</si>
  <si>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</si>
  <si>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</si>
  <si>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</si>
  <si>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</si>
  <si>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</si>
  <si>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</si>
  <si>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</si>
  <si>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</si>
  <si>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</si>
  <si>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</si>
  <si>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</si>
  <si>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</si>
  <si>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</si>
  <si>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</si>
  <si>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</si>
  <si>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</si>
  <si>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</si>
  <si>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</si>
  <si>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</si>
  <si>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</si>
  <si>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</si>
  <si>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</si>
  <si>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</si>
  <si>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</si>
  <si>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</si>
  <si>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</si>
  <si>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</si>
  <si>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</si>
  <si>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</si>
  <si>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</si>
  <si>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</si>
  <si>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</si>
  <si>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</si>
  <si>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</si>
  <si>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</si>
  <si>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</si>
  <si>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</si>
  <si>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</si>
  <si>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</si>
  <si>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</si>
  <si>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</si>
  <si>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</si>
  <si>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</si>
  <si>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</si>
  <si>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</si>
  <si>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</si>
  <si>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</si>
  <si>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</si>
  <si>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</si>
  <si>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</si>
  <si>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</si>
  <si>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</si>
  <si>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</si>
  <si>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</si>
  <si>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</si>
  <si>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</si>
  <si>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</si>
  <si>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</si>
  <si>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</si>
  <si>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</si>
  <si>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</si>
  <si>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</si>
  <si>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</si>
  <si>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</si>
  <si>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</si>
  <si>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</si>
  <si>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</si>
  <si>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</si>
  <si>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</si>
  <si>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</si>
  <si>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</si>
  <si>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</si>
  <si>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</si>
  <si>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</si>
  <si>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</si>
  <si>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</si>
  <si>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</si>
  <si>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</si>
  <si>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</si>
  <si>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</si>
  <si>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</si>
  <si>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</si>
  <si>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</si>
  <si>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</si>
  <si>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</si>
  <si>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</si>
  <si>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</si>
  <si>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</si>
  <si>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</si>
  <si>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</si>
  <si>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</si>
  <si>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</si>
  <si>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</si>
  <si>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</si>
  <si>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</si>
  <si>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</si>
  <si>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</si>
  <si>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</si>
  <si>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</si>
  <si>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</si>
  <si>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</si>
  <si>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</si>
  <si>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</si>
  <si>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</si>
  <si>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</si>
  <si>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</si>
  <si>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</si>
  <si>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</si>
  <si>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</si>
  <si>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</si>
  <si>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</si>
  <si>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</si>
  <si>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</si>
  <si>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</si>
  <si>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</si>
  <si>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</si>
  <si>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</si>
  <si>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</si>
  <si>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</si>
  <si>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</si>
  <si>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</si>
  <si>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</si>
  <si>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</si>
  <si>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</si>
  <si>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</si>
  <si>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</si>
  <si>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</si>
  <si>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</si>
  <si>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</si>
  <si>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</si>
  <si>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</si>
  <si>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</si>
  <si>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</si>
  <si>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</si>
  <si>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</si>
  <si>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</si>
  <si>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</si>
  <si>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</si>
  <si>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</si>
  <si>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</si>
  <si>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</si>
  <si>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</si>
  <si>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</si>
  <si>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</si>
  <si>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</si>
  <si>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</si>
  <si>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</si>
  <si>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</si>
  <si>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</si>
  <si>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</si>
  <si>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</si>
  <si>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</si>
  <si>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</si>
  <si>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</si>
  <si>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</si>
  <si>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</si>
  <si>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</si>
  <si>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</si>
  <si>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</si>
  <si>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</si>
  <si>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</si>
  <si>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</si>
  <si>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</si>
  <si>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</si>
  <si>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</si>
  <si>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</si>
  <si>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</si>
  <si>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</si>
  <si>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</si>
  <si>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</si>
  <si>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</si>
  <si>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</si>
  <si>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</si>
  <si>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</si>
  <si>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</si>
  <si>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</si>
  <si>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</si>
  <si>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</si>
  <si>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</si>
  <si>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</si>
  <si>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</si>
  <si>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</si>
  <si>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</si>
  <si>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</si>
  <si>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</si>
  <si>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</si>
  <si>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</si>
  <si>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</si>
  <si>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</si>
  <si>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</si>
  <si>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</si>
  <si>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</si>
  <si>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</si>
  <si>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</si>
  <si>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</si>
  <si>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</si>
  <si>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</si>
  <si>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</si>
  <si>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</si>
  <si>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</si>
  <si>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</si>
  <si>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</si>
  <si>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</si>
  <si>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</si>
  <si>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</si>
  <si>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</si>
  <si>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</si>
  <si>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</si>
  <si>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</si>
  <si>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</si>
  <si>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</si>
  <si>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</si>
  <si>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</si>
  <si>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</si>
  <si>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</si>
  <si>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</si>
  <si>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</si>
  <si>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</si>
  <si>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</si>
  <si>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</si>
  <si>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</si>
  <si>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</si>
  <si>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</si>
  <si>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</si>
  <si>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</si>
  <si>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</si>
  <si>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</si>
  <si>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</si>
  <si>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</si>
  <si>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</si>
  <si>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</si>
  <si>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</si>
  <si>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</si>
  <si>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</si>
  <si>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</si>
  <si>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</si>
  <si>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</si>
  <si>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</si>
  <si>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</si>
  <si>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</si>
  <si>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</si>
  <si>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</si>
  <si>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</si>
  <si>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</si>
  <si>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</si>
  <si>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</si>
  <si>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</si>
  <si>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</si>
  <si>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</si>
  <si>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</si>
  <si>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</si>
  <si>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</si>
  <si>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</si>
  <si>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</si>
  <si>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</si>
  <si>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</si>
  <si>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</si>
  <si>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</si>
  <si>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</si>
  <si>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</si>
  <si>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</si>
  <si>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</si>
  <si>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</si>
  <si>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</si>
  <si>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</si>
  <si>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</si>
  <si>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</si>
  <si>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</si>
  <si>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</si>
  <si>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</si>
  <si>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</si>
  <si>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</si>
  <si>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</si>
  <si>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</si>
  <si>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</si>
  <si>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</si>
  <si>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</si>
  <si>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</si>
  <si>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</si>
  <si>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</si>
  <si>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</si>
  <si>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</si>
  <si>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</si>
  <si>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</si>
  <si>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</si>
  <si>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</si>
  <si>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</si>
  <si>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</si>
  <si>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</si>
  <si>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</si>
  <si>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</si>
  <si>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</si>
  <si>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</si>
  <si>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</si>
  <si>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</si>
  <si>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</si>
  <si>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</si>
  <si>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</si>
  <si>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</si>
  <si>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</si>
  <si>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</si>
  <si>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</si>
  <si>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</si>
  <si>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</si>
  <si>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</si>
  <si>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</si>
  <si>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</si>
  <si>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</si>
  <si>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</si>
  <si>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</si>
  <si>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</si>
  <si>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</si>
  <si>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</si>
  <si>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</si>
  <si>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</si>
  <si>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</si>
  <si>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</si>
  <si>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</si>
  <si>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</si>
  <si>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</si>
  <si>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</si>
  <si>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</si>
  <si>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</si>
  <si>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</si>
  <si>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</si>
  <si>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</si>
  <si>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</si>
  <si>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</si>
  <si>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</si>
  <si>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</si>
  <si>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</si>
  <si>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</si>
  <si>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</si>
  <si>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</si>
  <si>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</si>
  <si>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</si>
  <si>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</si>
  <si>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</si>
  <si>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</si>
  <si>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</si>
  <si>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</si>
  <si>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</si>
  <si>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</si>
  <si>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</si>
  <si>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</si>
  <si>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</si>
  <si>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</si>
  <si>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</si>
  <si>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</si>
  <si>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</si>
  <si>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</si>
  <si>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</si>
  <si>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</si>
  <si>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</si>
  <si>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</si>
  <si>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</si>
  <si>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</si>
  <si>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</si>
  <si>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</si>
  <si>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</si>
  <si>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</si>
  <si>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</si>
  <si>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</si>
  <si>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</si>
  <si>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</si>
  <si>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</si>
  <si>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</si>
  <si>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</si>
  <si>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</si>
  <si>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</si>
  <si>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</si>
  <si>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</si>
  <si>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</si>
  <si>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</si>
  <si>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</si>
  <si>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</si>
  <si>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</si>
  <si>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</si>
  <si>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</si>
  <si>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</si>
  <si>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</si>
  <si>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</si>
  <si>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</si>
  <si>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</si>
  <si>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</si>
  <si>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</si>
  <si>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</si>
  <si>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</si>
  <si>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</si>
  <si>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</si>
  <si>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</si>
  <si>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</si>
  <si>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</si>
  <si>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</si>
  <si>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</si>
  <si>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</si>
  <si>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</si>
  <si>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</si>
  <si>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</si>
  <si>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</si>
  <si>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</si>
  <si>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</si>
  <si>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</si>
  <si>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</si>
  <si>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</si>
  <si>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</si>
  <si>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</si>
  <si>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</si>
  <si>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</si>
  <si>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</si>
  <si>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</si>
  <si>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</si>
  <si>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</si>
  <si>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</si>
  <si>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</si>
  <si>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</si>
  <si>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</si>
  <si>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</si>
  <si>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</si>
  <si>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</si>
  <si>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</si>
  <si>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</si>
  <si>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</si>
  <si>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</si>
  <si>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</si>
  <si>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</si>
  <si>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</si>
  <si>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</si>
  <si>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</si>
  <si>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</si>
  <si>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</si>
  <si>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</si>
  <si>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</si>
  <si>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</si>
  <si>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</si>
  <si>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</si>
  <si>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</si>
  <si>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</si>
  <si>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</si>
  <si>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</si>
  <si>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</si>
  <si>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</si>
  <si>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</si>
  <si>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</si>
  <si>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</si>
  <si>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</si>
  <si>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</si>
  <si>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</si>
  <si>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</si>
  <si>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</si>
  <si>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</si>
  <si>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</si>
  <si>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</si>
  <si>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</si>
  <si>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</si>
  <si>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</si>
  <si>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</si>
  <si>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</si>
  <si>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</si>
  <si>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</si>
  <si>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</si>
  <si>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</si>
  <si>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</si>
  <si>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</si>
  <si>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</si>
  <si>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</si>
  <si>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</si>
  <si>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</si>
  <si>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</si>
  <si>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</si>
  <si>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</si>
  <si>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</si>
  <si>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</si>
  <si>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</si>
  <si>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</si>
  <si>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</si>
  <si>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</si>
  <si>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</si>
  <si>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</si>
  <si>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</si>
  <si>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</si>
  <si>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</si>
  <si>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</si>
  <si>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</si>
  <si>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</si>
  <si>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</si>
  <si>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</si>
  <si>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</si>
  <si>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</si>
  <si>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</si>
  <si>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</si>
  <si>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</si>
  <si>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</si>
  <si>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</si>
  <si>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</si>
  <si>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</si>
  <si>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</si>
  <si>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</si>
  <si>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</si>
  <si>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</si>
  <si>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</si>
  <si>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</si>
  <si>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</si>
  <si>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</si>
  <si>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</si>
  <si>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</si>
  <si>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</si>
  <si>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</si>
  <si>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</si>
  <si>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</si>
  <si>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</si>
  <si>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</si>
  <si>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</si>
  <si>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</si>
  <si>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</si>
  <si>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</si>
  <si>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</si>
  <si>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</si>
  <si>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</si>
  <si>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</si>
  <si>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</si>
  <si>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</si>
  <si>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</si>
  <si>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</si>
  <si>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</si>
  <si>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</si>
  <si>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</si>
  <si>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</si>
  <si>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</si>
  <si>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</si>
  <si>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</si>
  <si>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</si>
  <si>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</si>
  <si>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</si>
  <si>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</si>
  <si>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</si>
  <si>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</si>
  <si>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</si>
  <si>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</si>
  <si>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</si>
  <si>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</si>
  <si>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</si>
  <si>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</si>
  <si>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</si>
  <si>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</si>
  <si>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</si>
  <si>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</si>
  <si>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</si>
  <si>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</si>
  <si>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</si>
  <si>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</si>
  <si>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</si>
  <si>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</si>
  <si>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</si>
  <si>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</si>
  <si>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</si>
  <si>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</si>
  <si>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</si>
  <si>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</si>
  <si>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</si>
  <si>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</si>
  <si>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</si>
  <si>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</si>
  <si>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</si>
  <si>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</si>
  <si>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</si>
  <si>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</si>
  <si>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</si>
  <si>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</si>
  <si>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</si>
  <si>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</si>
  <si>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</si>
  <si>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</si>
  <si>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</si>
  <si>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</si>
  <si>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</si>
  <si>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</si>
  <si>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</si>
  <si>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</si>
  <si>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</si>
  <si>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</si>
  <si>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</si>
  <si>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</si>
  <si>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</si>
  <si>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</si>
  <si>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</si>
  <si>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</si>
  <si>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</si>
  <si>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</si>
  <si>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</si>
  <si>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</si>
  <si>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</si>
  <si>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</si>
  <si>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</si>
  <si>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</si>
  <si>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</si>
  <si>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</si>
  <si>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</si>
  <si>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</si>
  <si>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</si>
  <si>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</si>
  <si>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</si>
  <si>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</si>
  <si>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</si>
  <si>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</si>
  <si>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</si>
  <si>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</si>
  <si>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</si>
  <si>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</si>
  <si>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</si>
  <si>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</si>
  <si>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</si>
  <si>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</si>
  <si>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</si>
  <si>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</si>
  <si>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</si>
  <si>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</si>
  <si>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</si>
  <si>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</si>
  <si>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</si>
  <si>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</si>
  <si>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</si>
  <si>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</si>
  <si>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</si>
  <si>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</si>
  <si>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</si>
  <si>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</si>
  <si>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</si>
  <si>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</si>
  <si>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</si>
  <si>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</si>
  <si>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</si>
  <si>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</si>
  <si>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</si>
  <si>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</si>
  <si>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</si>
  <si>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</si>
  <si>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</si>
  <si>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</si>
  <si>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</si>
  <si>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</si>
  <si>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</si>
  <si>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</si>
  <si>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</si>
  <si>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</si>
  <si>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</si>
  <si>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</si>
  <si>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</si>
  <si>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</si>
  <si>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</si>
  <si>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</si>
  <si>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</si>
  <si>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</si>
  <si>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</si>
  <si>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</si>
  <si>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</si>
  <si>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</si>
  <si>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</si>
  <si>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</si>
  <si>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</si>
  <si>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</si>
  <si>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</si>
  <si>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</si>
  <si>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</si>
  <si>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</si>
  <si>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</si>
  <si>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</si>
  <si>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</si>
  <si>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</si>
  <si>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</si>
  <si>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</si>
  <si>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</si>
  <si>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</si>
  <si>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</si>
  <si>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</si>
  <si>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</si>
  <si>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</si>
  <si>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</si>
  <si>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</si>
  <si>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</si>
  <si>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</si>
  <si>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</si>
  <si>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</si>
  <si>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</si>
  <si>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</si>
  <si>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</si>
  <si>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</si>
  <si>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</si>
  <si>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</si>
  <si>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</si>
  <si>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</si>
  <si>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</si>
  <si>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</si>
  <si>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</si>
  <si>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</si>
  <si>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</si>
  <si>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</si>
  <si>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</si>
  <si>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</si>
  <si>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</si>
  <si>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</si>
  <si>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</si>
  <si>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</si>
  <si>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</si>
  <si>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</si>
  <si>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</si>
  <si>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</si>
  <si>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</si>
  <si>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</si>
  <si>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</si>
  <si>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</si>
  <si>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</si>
  <si>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</si>
  <si>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</si>
  <si>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</si>
  <si>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</si>
  <si>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</si>
  <si>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</si>
  <si>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</si>
  <si>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</si>
  <si>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</si>
  <si>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</si>
  <si>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</si>
  <si>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</si>
  <si>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</si>
  <si>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</si>
  <si>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</si>
  <si>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</si>
  <si>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</si>
  <si>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</si>
  <si>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</si>
  <si>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</si>
  <si>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</si>
  <si>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</si>
  <si>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</si>
  <si>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</si>
  <si>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</si>
  <si>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</si>
  <si>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</si>
  <si>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</si>
  <si>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</si>
  <si>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</si>
  <si>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</si>
  <si>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</si>
  <si>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</si>
  <si>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</si>
  <si>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</si>
  <si>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</si>
  <si>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</si>
  <si>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</si>
  <si>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</si>
  <si>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</si>
  <si>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</si>
  <si>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</si>
  <si>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</si>
  <si>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</si>
  <si>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</si>
  <si>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</si>
  <si>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</si>
  <si>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</si>
  <si>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</si>
  <si>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</si>
  <si>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</si>
  <si>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</si>
  <si>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</si>
  <si>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</si>
  <si>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</si>
  <si>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</si>
  <si>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</si>
  <si>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</si>
  <si>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</si>
  <si>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</si>
  <si>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</si>
  <si>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</si>
  <si>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</si>
  <si>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</si>
  <si>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</si>
  <si>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</si>
  <si>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</si>
  <si>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</si>
  <si>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</si>
  <si>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</si>
  <si>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</si>
  <si>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</si>
  <si>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</si>
  <si>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</si>
  <si>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</si>
  <si>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</si>
  <si>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</si>
  <si>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</si>
  <si>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</si>
  <si>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</si>
  <si>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</si>
  <si>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</si>
  <si>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</si>
  <si>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</si>
  <si>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</si>
  <si>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</si>
  <si>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</si>
  <si>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</si>
  <si>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</si>
  <si>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</si>
  <si>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</si>
  <si>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</si>
  <si>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</si>
  <si>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</si>
  <si>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</si>
  <si>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</si>
  <si>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</si>
  <si>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</si>
  <si>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</si>
  <si>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</si>
  <si>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</si>
  <si>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</si>
  <si>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</si>
  <si>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</si>
  <si>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</si>
  <si>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</si>
  <si>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</si>
  <si>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</si>
  <si>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</si>
  <si>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</si>
  <si>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</si>
  <si>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</si>
  <si>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</si>
  <si>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</si>
  <si>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</si>
  <si>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</si>
  <si>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</si>
  <si>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</si>
  <si>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</si>
  <si>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</si>
  <si>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</si>
  <si>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</si>
  <si>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</si>
  <si>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</si>
  <si>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</si>
  <si>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</si>
  <si>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</si>
  <si>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</si>
  <si>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</si>
  <si>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</si>
  <si>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</si>
  <si>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</si>
  <si>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</si>
  <si>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</si>
  <si>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</si>
  <si>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</si>
  <si>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</si>
  <si>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</si>
  <si>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</si>
  <si>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</si>
  <si>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</si>
  <si>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</si>
  <si>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</si>
  <si>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</si>
  <si>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</si>
  <si>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</si>
  <si>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</si>
  <si>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</si>
  <si>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</si>
  <si>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</si>
  <si>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</si>
  <si>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</si>
  <si>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</si>
  <si>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</si>
  <si>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</si>
  <si>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</si>
  <si>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</si>
  <si>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</si>
  <si>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</si>
  <si>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</si>
  <si>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</si>
  <si>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</si>
  <si>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</si>
  <si>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</si>
  <si>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</si>
  <si>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</si>
  <si>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</si>
  <si>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</si>
  <si>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</si>
  <si>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</si>
  <si>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</si>
  <si>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</si>
  <si>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</si>
  <si>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</si>
  <si>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</si>
  <si>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</si>
  <si>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</si>
  <si>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</si>
  <si>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</si>
  <si>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</si>
  <si>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</si>
  <si>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</si>
  <si>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</si>
  <si>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</si>
  <si>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</si>
  <si>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</si>
  <si>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</si>
  <si>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</si>
  <si>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</si>
  <si>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</si>
  <si>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</si>
  <si>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</si>
  <si>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</si>
  <si>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</si>
  <si>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</si>
  <si>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</si>
  <si>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</si>
  <si>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</si>
  <si>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</si>
  <si>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</si>
  <si>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</si>
  <si>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</si>
  <si>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</si>
  <si>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</si>
  <si>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</si>
  <si>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</si>
  <si>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</si>
  <si>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</si>
  <si>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</si>
  <si>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</si>
  <si>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</si>
  <si>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</si>
  <si>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</si>
  <si>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</si>
  <si>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</si>
  <si>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</si>
  <si>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</si>
  <si>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</si>
  <si>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</si>
  <si>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</si>
  <si>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</si>
  <si>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</si>
  <si>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</si>
  <si>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</si>
  <si>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</si>
  <si>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</si>
  <si>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</si>
  <si>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</si>
  <si>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</si>
  <si>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</si>
  <si>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</si>
  <si>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</si>
  <si>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</si>
  <si>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</si>
  <si>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</si>
  <si>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</si>
  <si>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</si>
  <si>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</si>
  <si>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</si>
  <si>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</si>
  <si>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</si>
  <si>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</si>
  <si>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</si>
  <si>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</si>
  <si>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</si>
  <si>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</si>
  <si>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</si>
  <si>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</si>
  <si>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</si>
  <si>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</si>
  <si>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</si>
  <si>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</si>
  <si>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</si>
  <si>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</si>
  <si>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</si>
  <si>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</si>
  <si>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</si>
  <si>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</si>
  <si>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</si>
  <si>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</si>
  <si>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</si>
  <si>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</si>
  <si>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</si>
  <si>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</si>
  <si>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</si>
  <si>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</si>
  <si>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</si>
  <si>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</si>
  <si>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</si>
  <si>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</si>
  <si>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</si>
  <si>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</si>
  <si>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</si>
  <si>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</si>
  <si>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</si>
  <si>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</si>
  <si>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</si>
  <si>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</si>
  <si>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</si>
  <si>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</si>
  <si>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</si>
  <si>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</si>
  <si>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</si>
  <si>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</si>
  <si>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</si>
  <si>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</si>
  <si>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</si>
  <si>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</si>
  <si>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</si>
  <si>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</si>
  <si>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</si>
  <si>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</si>
  <si>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</si>
  <si>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</si>
  <si>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</si>
  <si>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</si>
  <si>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</si>
  <si>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</si>
  <si>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</si>
  <si>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</si>
  <si>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</si>
  <si>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</si>
  <si>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</si>
  <si>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</si>
  <si>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</si>
  <si>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</si>
  <si>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</si>
  <si>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</si>
  <si>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</si>
  <si>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</si>
  <si>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</si>
  <si>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</si>
  <si>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</si>
  <si>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</si>
  <si>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</si>
  <si>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</si>
  <si>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</si>
  <si>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</si>
  <si>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</si>
  <si>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</si>
  <si>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</si>
  <si>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</si>
  <si>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</si>
  <si>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</si>
  <si>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</si>
  <si>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</si>
  <si>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</si>
  <si>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</si>
  <si>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</si>
  <si>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</si>
  <si>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</si>
  <si>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</si>
  <si>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</si>
  <si>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</si>
  <si>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</si>
  <si>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</si>
  <si>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</si>
  <si>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</si>
  <si>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</si>
  <si>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</si>
  <si>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</si>
  <si>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</si>
  <si>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</si>
  <si>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</si>
  <si>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</si>
  <si>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</si>
  <si>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</si>
  <si>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</si>
  <si>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</si>
  <si>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</si>
  <si>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</si>
  <si>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</si>
  <si>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</si>
  <si>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</si>
  <si>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</si>
  <si>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</si>
  <si>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</si>
  <si>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</si>
  <si>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</si>
  <si>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</si>
  <si>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</si>
  <si>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</si>
  <si>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</si>
  <si>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</si>
  <si>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</si>
  <si>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</si>
  <si>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</si>
  <si>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</si>
  <si>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</si>
  <si>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</si>
  <si>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</si>
  <si>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</si>
  <si>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</si>
  <si>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</si>
  <si>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</si>
  <si>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</si>
  <si>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</si>
  <si>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</si>
  <si>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</si>
  <si>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</si>
  <si>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</si>
  <si>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</si>
  <si>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</si>
  <si>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</si>
  <si>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</si>
  <si>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</si>
  <si>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</si>
  <si>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</si>
  <si>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</si>
  <si>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</si>
  <si>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</si>
  <si>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</si>
  <si>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</si>
  <si>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</si>
  <si>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</si>
  <si>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</si>
  <si>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</si>
  <si>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</si>
  <si>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</si>
  <si>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</si>
  <si>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</si>
  <si>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</si>
  <si>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</si>
  <si>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</si>
  <si>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</si>
  <si>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</si>
  <si>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</si>
  <si>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</si>
  <si>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</si>
  <si>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</si>
  <si>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</si>
  <si>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</si>
  <si>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</si>
  <si>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</si>
  <si>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</si>
  <si>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</si>
  <si>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</si>
  <si>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</si>
  <si>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</si>
  <si>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</si>
  <si>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</si>
  <si>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</si>
  <si>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</si>
  <si>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</si>
  <si>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</si>
  <si>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</si>
  <si>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</si>
  <si>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</si>
  <si>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</si>
  <si>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</si>
  <si>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</si>
  <si>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</si>
  <si>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</si>
  <si>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</si>
  <si>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</si>
  <si>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</si>
  <si>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</si>
  <si>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</si>
  <si>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</si>
  <si>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</si>
  <si>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</si>
  <si>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</si>
  <si>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</si>
  <si>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</si>
  <si>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</si>
  <si>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</si>
  <si>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</si>
  <si>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</si>
  <si>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</si>
  <si>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</si>
  <si>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</si>
  <si>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</si>
  <si>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</si>
  <si>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</si>
  <si>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</si>
  <si>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</si>
  <si>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</si>
  <si>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</si>
  <si>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</si>
  <si>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</si>
  <si>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</si>
  <si>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</si>
  <si>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</si>
  <si>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</si>
  <si>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</si>
  <si>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</si>
  <si>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</si>
  <si>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</si>
  <si>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</si>
  <si>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</si>
  <si>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</si>
  <si>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</si>
  <si>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</si>
  <si>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</si>
  <si>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</si>
  <si>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</si>
  <si>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</si>
  <si>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</si>
  <si>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</si>
  <si>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</si>
  <si>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</si>
  <si>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</si>
  <si>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</si>
  <si>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</si>
  <si>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</si>
  <si>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</si>
  <si>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</si>
  <si>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</si>
  <si>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</si>
  <si>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</si>
  <si>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</si>
  <si>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</si>
  <si>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</si>
  <si>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</si>
  <si>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</si>
  <si>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</si>
  <si>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</si>
  <si>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</si>
  <si>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</si>
  <si>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</si>
  <si>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</si>
  <si>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</si>
  <si>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</si>
  <si>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</si>
  <si>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</si>
  <si>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</si>
  <si>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</si>
  <si>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</si>
  <si>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</si>
  <si>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</si>
  <si>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</si>
  <si>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</si>
  <si>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</si>
  <si>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</si>
  <si>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</si>
  <si>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</si>
  <si>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</si>
  <si>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</si>
  <si>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</si>
  <si>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</si>
  <si>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</si>
  <si>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</si>
  <si>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</si>
  <si>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</si>
  <si>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</si>
  <si>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</si>
  <si>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</si>
  <si>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</si>
  <si>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</si>
  <si>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</si>
  <si>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</si>
  <si>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</si>
  <si>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</si>
  <si>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</si>
  <si>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</si>
  <si>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</si>
  <si>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</si>
  <si>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</si>
  <si>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</si>
  <si>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</si>
  <si>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</si>
  <si>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</si>
  <si>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</si>
  <si>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</si>
  <si>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</si>
  <si>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</si>
  <si>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</si>
  <si>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</si>
  <si>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</si>
  <si>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</si>
  <si>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</si>
  <si>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</si>
  <si>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</si>
  <si>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</si>
  <si>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</si>
  <si>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</si>
  <si>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</si>
  <si>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</si>
  <si>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</si>
  <si>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</si>
  <si>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</si>
  <si>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</si>
  <si>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</si>
  <si>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</si>
  <si>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</si>
  <si>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</si>
  <si>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</si>
  <si>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</si>
  <si>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</si>
  <si>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</si>
  <si>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</si>
  <si>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</si>
  <si>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</si>
  <si>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</si>
  <si>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</si>
  <si>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</si>
  <si>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</si>
  <si>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</si>
  <si>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</si>
  <si>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</si>
  <si>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</si>
  <si>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</si>
  <si>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</si>
  <si>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</si>
  <si>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</si>
  <si>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</si>
  <si>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</si>
  <si>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</si>
  <si>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</si>
  <si>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</si>
  <si>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</si>
  <si>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</si>
  <si>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</si>
  <si>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</si>
  <si>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</si>
  <si>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</si>
  <si>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</si>
  <si>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</si>
  <si>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</si>
  <si>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</si>
  <si>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</si>
  <si>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</si>
  <si>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</si>
  <si>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</si>
  <si>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</si>
  <si>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</si>
  <si>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</si>
  <si>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</si>
  <si>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</si>
  <si>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</si>
  <si>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</si>
  <si>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</si>
  <si>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</si>
  <si>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</si>
  <si>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</si>
  <si>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</si>
  <si>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</si>
  <si>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</si>
  <si>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</si>
  <si>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</si>
  <si>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</si>
  <si>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</si>
  <si>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</si>
  <si>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</si>
  <si>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</si>
  <si>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</si>
  <si>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</si>
  <si>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</si>
  <si>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</si>
  <si>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</si>
  <si>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</si>
  <si>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</si>
  <si>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</si>
  <si>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</si>
  <si>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</si>
  <si>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</si>
  <si>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</si>
  <si>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</si>
  <si>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</si>
  <si>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</si>
  <si>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</si>
  <si>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</si>
  <si>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</si>
  <si>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</si>
  <si>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</si>
  <si>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</si>
  <si>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</si>
  <si>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</si>
  <si>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</si>
  <si>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</si>
  <si>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</si>
  <si>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</si>
  <si>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</si>
  <si>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</si>
  <si>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</si>
  <si>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</si>
  <si>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</si>
  <si>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</si>
  <si>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</si>
  <si>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</si>
  <si>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</si>
  <si>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</si>
  <si>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</si>
  <si>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</si>
  <si>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</si>
  <si>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</si>
  <si>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</si>
  <si>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</si>
  <si>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</si>
  <si>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</si>
  <si>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</si>
  <si>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</si>
  <si>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</si>
  <si>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</si>
  <si>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</si>
  <si>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</si>
  <si>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</si>
  <si>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</si>
  <si>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</si>
  <si>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</si>
  <si>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</si>
  <si>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</si>
  <si>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</si>
  <si>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</si>
  <si>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</si>
  <si>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</si>
  <si>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</si>
  <si>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</si>
  <si>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</si>
  <si>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</si>
  <si>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</si>
  <si>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</si>
  <si>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</si>
  <si>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</si>
  <si>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</si>
  <si>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</si>
  <si>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</si>
  <si>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</si>
  <si>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</si>
  <si>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</si>
  <si>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</si>
  <si>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</si>
  <si>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</si>
  <si>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</si>
  <si>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</si>
  <si>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</si>
  <si>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</si>
  <si>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</si>
  <si>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</si>
  <si>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</si>
  <si>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</si>
  <si>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</si>
  <si>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</si>
  <si>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</si>
  <si>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</si>
  <si>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</si>
  <si>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</si>
  <si>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</si>
  <si>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</si>
  <si>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</si>
  <si>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</si>
  <si>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</si>
  <si>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</si>
  <si>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</si>
  <si>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</si>
  <si>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</si>
  <si>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</si>
  <si>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</si>
  <si>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</si>
  <si>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</si>
  <si>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</si>
  <si>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</si>
  <si>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</si>
  <si>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</si>
  <si>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</si>
  <si>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</si>
  <si>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</si>
  <si>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</si>
  <si>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</si>
  <si>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</si>
  <si>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</si>
  <si>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</si>
  <si>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</si>
  <si>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</si>
  <si>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</si>
  <si>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</si>
  <si>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</si>
  <si>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</si>
  <si>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</si>
  <si>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</si>
  <si>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</si>
  <si>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</si>
  <si>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</si>
  <si>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</si>
  <si>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</si>
  <si>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</si>
  <si>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</si>
  <si>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</si>
  <si>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</si>
  <si>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</si>
  <si>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</si>
  <si>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</si>
  <si>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</si>
  <si>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</si>
  <si>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</si>
  <si>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</si>
  <si>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</si>
  <si>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</si>
  <si>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</si>
  <si>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</si>
  <si>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</si>
  <si>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</si>
  <si>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</si>
  <si>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</si>
  <si>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</si>
  <si>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</si>
  <si>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</si>
  <si>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</si>
  <si>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</si>
  <si>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</si>
  <si>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</si>
  <si>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</si>
  <si>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</si>
  <si>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</si>
  <si>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</si>
  <si>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</si>
  <si>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</si>
  <si>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</si>
  <si>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</si>
  <si>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</si>
  <si>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</si>
  <si>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</si>
  <si>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</si>
  <si>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</si>
  <si>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</si>
  <si>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</si>
  <si>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</si>
  <si>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</si>
  <si>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</si>
  <si>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</si>
  <si>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</si>
  <si>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</si>
  <si>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</si>
  <si>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</si>
  <si>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</si>
  <si>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</si>
  <si>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</si>
  <si>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</si>
  <si>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</si>
  <si>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</si>
  <si>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</si>
  <si>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</si>
  <si>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</si>
  <si>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</si>
  <si>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</si>
  <si>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</si>
  <si>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</si>
  <si>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</si>
  <si>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</si>
  <si>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</si>
  <si>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</si>
  <si>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</si>
  <si>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</si>
  <si>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</si>
  <si>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</si>
  <si>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</si>
  <si>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</si>
  <si>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</si>
  <si>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</si>
  <si>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</si>
  <si>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</si>
  <si>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</si>
  <si>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</si>
  <si>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</si>
  <si>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</si>
  <si>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</si>
  <si>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</si>
  <si>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</si>
  <si>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</si>
  <si>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</si>
  <si>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</si>
  <si>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</si>
  <si>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</si>
  <si>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</si>
  <si>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</si>
  <si>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</si>
  <si>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</si>
  <si>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</si>
  <si>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</si>
  <si>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</si>
  <si>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</si>
  <si>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</si>
  <si>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</si>
  <si>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</si>
  <si>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</si>
  <si>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</si>
  <si>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</si>
  <si>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</si>
  <si>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</si>
  <si>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</si>
  <si>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</si>
  <si>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</si>
  <si>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</si>
  <si>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</si>
  <si>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</si>
  <si>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</si>
  <si>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</si>
  <si>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</si>
  <si>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</si>
  <si>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</si>
  <si>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</si>
  <si>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</si>
  <si>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</si>
  <si>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</si>
  <si>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</si>
  <si>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</si>
  <si>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</si>
  <si>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</si>
  <si>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</si>
  <si>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</si>
  <si>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</si>
  <si>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</si>
  <si>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</si>
  <si>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</si>
  <si>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</si>
  <si>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</si>
  <si>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</si>
  <si>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</si>
  <si>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</si>
  <si>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</si>
  <si>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</si>
  <si>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</si>
  <si>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</si>
  <si>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</si>
  <si>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</si>
  <si>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</si>
  <si>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</si>
  <si>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</si>
  <si>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</si>
  <si>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</si>
  <si>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</si>
  <si>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</si>
  <si>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</si>
  <si>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</si>
  <si>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</si>
  <si>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</si>
  <si>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</si>
  <si>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</si>
  <si>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</si>
  <si>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</si>
  <si>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</si>
  <si>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</si>
  <si>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</si>
  <si>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</si>
  <si>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</si>
  <si>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</si>
  <si>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</si>
  <si>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</si>
  <si>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</si>
  <si>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</si>
  <si>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</si>
  <si>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</si>
  <si>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</si>
  <si>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</si>
  <si>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</si>
  <si>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</si>
  <si>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</si>
  <si>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</si>
  <si>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</si>
  <si>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</si>
  <si>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</si>
  <si>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</si>
  <si>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</si>
  <si>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</si>
  <si>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</si>
  <si>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</si>
  <si>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</si>
  <si>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</si>
  <si>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</si>
  <si>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</si>
  <si>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</si>
  <si>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</si>
  <si>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</si>
  <si>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</si>
  <si>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</si>
  <si>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</si>
  <si>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</si>
  <si>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</si>
  <si>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</si>
  <si>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</si>
  <si>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</si>
  <si>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</si>
  <si>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</si>
  <si>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</si>
  <si>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</si>
  <si>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</si>
  <si>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</si>
  <si>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</si>
  <si>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</si>
  <si>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</si>
  <si>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</si>
  <si>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</si>
  <si>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</si>
  <si>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</si>
  <si>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</si>
  <si>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</si>
  <si>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</si>
  <si>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</si>
  <si>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</si>
  <si>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</si>
  <si>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</si>
  <si>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</si>
  <si>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</si>
  <si>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</si>
  <si>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</si>
  <si>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</si>
  <si>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</si>
  <si>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</si>
  <si>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</si>
  <si>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</si>
  <si>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</si>
  <si>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</si>
  <si>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</si>
  <si>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</si>
  <si>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</si>
  <si>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</si>
  <si>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</si>
  <si>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</si>
  <si>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</si>
  <si>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</si>
  <si>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</si>
  <si>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</si>
  <si>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</si>
  <si>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</si>
  <si>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</si>
  <si>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</si>
  <si>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</si>
  <si>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</si>
  <si>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</si>
  <si>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</si>
  <si>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</si>
  <si>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</si>
  <si>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</si>
  <si>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</si>
  <si>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</si>
  <si>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</si>
  <si>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</si>
  <si>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</si>
  <si>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</si>
  <si>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</si>
  <si>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</si>
  <si>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</si>
  <si>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</si>
  <si>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</si>
  <si>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</si>
  <si>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</si>
  <si>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</si>
  <si>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</si>
  <si>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</si>
  <si>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</si>
  <si>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</si>
  <si>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</si>
  <si>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</si>
  <si>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</si>
  <si>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</si>
  <si>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</si>
  <si>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</si>
  <si>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</si>
  <si>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</si>
  <si>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</si>
  <si>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</si>
  <si>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</si>
  <si>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</si>
  <si>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</si>
  <si>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</si>
  <si>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</si>
  <si>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</si>
  <si>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</si>
  <si>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</si>
  <si>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</si>
  <si>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</si>
  <si>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</si>
  <si>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</si>
  <si>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</si>
  <si>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</si>
  <si>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</si>
  <si>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</si>
  <si>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</si>
  <si>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</si>
  <si>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</si>
  <si>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</si>
  <si>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</si>
  <si>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</si>
  <si>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</si>
  <si>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</si>
  <si>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</si>
  <si>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</si>
  <si>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</si>
  <si>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</si>
  <si>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</si>
  <si>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</si>
  <si>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</si>
  <si>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</si>
  <si>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</si>
  <si>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</si>
  <si>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</si>
  <si>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</si>
  <si>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</si>
  <si>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</si>
  <si>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</si>
  <si>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</si>
  <si>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</si>
  <si>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</si>
  <si>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</si>
  <si>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</si>
  <si>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</si>
  <si>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</si>
  <si>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</si>
  <si>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</si>
  <si>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</si>
  <si>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</si>
  <si>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</si>
  <si>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</si>
  <si>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</si>
  <si>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</si>
  <si>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</si>
  <si>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</si>
  <si>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</si>
  <si>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</si>
  <si>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</si>
  <si>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</si>
  <si>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</si>
  <si>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</si>
  <si>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</si>
  <si>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</si>
  <si>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</si>
  <si>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</si>
  <si>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</si>
  <si>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</si>
  <si>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</si>
  <si>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</si>
  <si>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</si>
  <si>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</si>
  <si>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</si>
  <si>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</si>
  <si>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</si>
  <si>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</si>
  <si>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</si>
  <si>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</si>
  <si>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</si>
  <si>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</si>
  <si>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</si>
  <si>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</si>
  <si>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</si>
  <si>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</si>
  <si>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</si>
  <si>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</si>
  <si>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</si>
  <si>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</si>
  <si>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</si>
  <si>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</si>
  <si>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</si>
  <si>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</si>
  <si>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</si>
  <si>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</si>
  <si>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</si>
  <si>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</si>
  <si>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</si>
  <si>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</si>
  <si>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</si>
  <si>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</si>
  <si>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</si>
  <si>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</si>
  <si>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</si>
  <si>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</si>
  <si>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</si>
  <si>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</si>
  <si>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</si>
  <si>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</si>
  <si>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</si>
  <si>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</si>
  <si>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</si>
  <si>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</si>
  <si>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</si>
  <si>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</si>
  <si>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</si>
  <si>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</si>
  <si>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</si>
  <si>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</si>
  <si>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</si>
  <si>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</si>
  <si>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</si>
  <si>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</si>
  <si>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</si>
  <si>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</si>
  <si>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</si>
  <si>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</si>
  <si>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</si>
  <si>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</si>
  <si>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</si>
  <si>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</si>
  <si>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</si>
  <si>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</si>
  <si>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</si>
  <si>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</si>
  <si>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</si>
  <si>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</si>
  <si>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</si>
  <si>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</si>
  <si>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</si>
  <si>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</si>
  <si>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</si>
  <si>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</si>
  <si>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</si>
  <si>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</si>
  <si>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</si>
  <si>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</si>
  <si>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</si>
  <si>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</si>
  <si>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</si>
  <si>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</si>
  <si>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</si>
  <si>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</si>
  <si>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</si>
  <si>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</si>
  <si>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</si>
  <si>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</si>
  <si>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</si>
  <si>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</si>
  <si>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</si>
  <si>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</si>
  <si>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</si>
  <si>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</si>
  <si>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</si>
  <si>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</si>
  <si>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</si>
  <si>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</si>
  <si>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</si>
  <si>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</si>
  <si>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</si>
  <si>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</si>
  <si>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</si>
  <si>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</si>
  <si>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</si>
  <si>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</si>
  <si>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</si>
  <si>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</si>
  <si>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</si>
  <si>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</si>
  <si>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</si>
  <si>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</si>
  <si>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</si>
  <si>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</si>
  <si>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</si>
  <si>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</si>
  <si>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</si>
  <si>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</si>
  <si>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</si>
  <si>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</si>
  <si>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</si>
  <si>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</si>
  <si>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</si>
  <si>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</si>
  <si>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</si>
  <si>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</si>
  <si>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</si>
  <si>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</si>
  <si>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</si>
  <si>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</si>
  <si>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</si>
  <si>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</si>
  <si>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</si>
  <si>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</si>
  <si>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</si>
  <si>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</si>
  <si>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</si>
  <si>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</si>
  <si>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</si>
  <si>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</si>
  <si>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</si>
  <si>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</si>
  <si>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</si>
  <si>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</si>
  <si>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</si>
  <si>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</si>
  <si>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</si>
  <si>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</si>
  <si>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</si>
  <si>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</si>
  <si>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</si>
  <si>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</si>
  <si>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</si>
  <si>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</si>
  <si>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</si>
  <si>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</si>
  <si>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</si>
  <si>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</si>
  <si>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</si>
  <si>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</si>
  <si>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</si>
  <si>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</si>
  <si>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</si>
  <si>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</si>
  <si>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</si>
  <si>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</si>
  <si>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</si>
  <si>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</si>
  <si>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</si>
  <si>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</si>
  <si>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</si>
  <si>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</si>
  <si>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</si>
  <si>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</si>
  <si>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</si>
  <si>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</si>
  <si>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</si>
  <si>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</si>
  <si>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</si>
  <si>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</si>
  <si>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</si>
  <si>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</si>
  <si>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</si>
  <si>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</si>
  <si>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</si>
  <si>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</si>
  <si>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</si>
  <si>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</si>
  <si>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</si>
  <si>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</si>
  <si>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</si>
  <si>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</si>
  <si>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</si>
  <si>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</si>
  <si>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</si>
  <si>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</si>
  <si>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</si>
  <si>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</si>
  <si>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</si>
  <si>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</si>
  <si>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</si>
  <si>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</si>
  <si>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</si>
  <si>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</si>
  <si>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</si>
  <si>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</si>
  <si>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</si>
  <si>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</si>
  <si>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</si>
  <si>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</si>
  <si>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</si>
  <si>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</si>
  <si>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</si>
  <si>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</si>
  <si>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</si>
  <si>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</si>
  <si>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</si>
  <si>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</si>
  <si>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</si>
  <si>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</si>
  <si>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</si>
  <si>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</si>
  <si>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</si>
  <si>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</si>
  <si>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</si>
  <si>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</si>
  <si>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</si>
  <si>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</si>
  <si>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</si>
  <si>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</si>
  <si>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</si>
  <si>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</si>
  <si>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</si>
  <si>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</si>
  <si>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</si>
  <si>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</si>
  <si>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</si>
  <si>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</si>
  <si>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</si>
  <si>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</si>
  <si>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</si>
  <si>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</si>
  <si>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</si>
  <si>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</si>
  <si>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</si>
  <si>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</si>
  <si>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</si>
  <si>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</si>
  <si>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</si>
  <si>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</si>
  <si>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</si>
  <si>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</si>
  <si>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</si>
  <si>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</si>
  <si>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</si>
  <si>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</si>
  <si>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</si>
  <si>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</si>
  <si>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</si>
  <si>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</si>
  <si>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</si>
  <si>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</si>
  <si>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</si>
  <si>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</si>
  <si>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</si>
  <si>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</si>
  <si>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</si>
  <si>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</si>
  <si>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</si>
  <si>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</si>
  <si>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</si>
  <si>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</si>
  <si>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</si>
  <si>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</si>
  <si>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</si>
  <si>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</si>
  <si>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</si>
  <si>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</si>
  <si>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</si>
  <si>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</si>
  <si>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</si>
  <si>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</si>
  <si>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</si>
  <si>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</si>
  <si>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</si>
  <si>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</si>
  <si>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</si>
  <si>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</si>
  <si>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</si>
  <si>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</si>
  <si>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</si>
  <si>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</si>
  <si>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</si>
  <si>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</si>
  <si>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</si>
  <si>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</si>
  <si>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</si>
  <si>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</si>
  <si>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</si>
  <si>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</si>
  <si>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</si>
  <si>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</si>
  <si>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</si>
  <si>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</si>
  <si>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</si>
  <si>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</si>
  <si>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</si>
  <si>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</si>
  <si>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</si>
  <si>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</si>
  <si>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</si>
  <si>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</si>
  <si>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</si>
  <si>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</si>
  <si>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</si>
  <si>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</si>
  <si>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</si>
  <si>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</si>
  <si>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</si>
  <si>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</si>
  <si>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</si>
  <si>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</si>
  <si>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</si>
  <si>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</si>
  <si>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</si>
  <si>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</si>
  <si>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</si>
  <si>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</si>
  <si>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</si>
  <si>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</si>
  <si>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</si>
  <si>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</si>
  <si>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</si>
  <si>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</si>
  <si>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</si>
  <si>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</si>
  <si>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</si>
  <si>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</si>
  <si>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</si>
  <si>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</si>
  <si>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</si>
  <si>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</si>
  <si>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</si>
  <si>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</si>
  <si>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</si>
  <si>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</si>
  <si>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</si>
  <si>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</si>
  <si>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</si>
  <si>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</si>
  <si>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</si>
  <si>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</si>
  <si>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</si>
  <si>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</si>
  <si>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</si>
  <si>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</si>
  <si>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</si>
  <si>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</si>
  <si>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</si>
  <si>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</si>
  <si>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</si>
  <si>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</si>
  <si>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</si>
  <si>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</si>
  <si>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</si>
  <si>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</si>
  <si>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</si>
  <si>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</si>
  <si>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</si>
  <si>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</si>
  <si>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</si>
  <si>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</si>
  <si>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</si>
  <si>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</si>
  <si>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</si>
  <si>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</si>
  <si>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</si>
  <si>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</si>
  <si>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</si>
  <si>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</si>
  <si>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</si>
  <si>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</si>
  <si>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</si>
  <si>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</si>
  <si>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</si>
  <si>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</si>
  <si>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</si>
  <si>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</si>
  <si>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</si>
  <si>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</si>
  <si>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</si>
  <si>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</si>
  <si>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</si>
  <si>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</si>
  <si>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</si>
  <si>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</si>
  <si>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</si>
  <si>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</si>
  <si>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</si>
  <si>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</si>
  <si>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</si>
  <si>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</si>
  <si>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</si>
  <si>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</si>
  <si>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</si>
  <si>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</si>
  <si>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</si>
  <si>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</si>
  <si>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</si>
  <si>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</si>
  <si>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</si>
  <si>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</si>
  <si>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</si>
  <si>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</si>
  <si>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</si>
  <si>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</si>
  <si>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</si>
  <si>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</si>
  <si>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</si>
  <si>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</si>
  <si>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</si>
  <si>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</si>
  <si>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</si>
  <si>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</si>
  <si>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</si>
  <si>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</si>
  <si>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</si>
  <si>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</si>
  <si>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</si>
  <si>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</si>
  <si>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</si>
  <si>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</si>
  <si>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</si>
  <si>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</si>
  <si>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</si>
  <si>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</si>
  <si>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</si>
  <si>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</si>
  <si>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</si>
  <si>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</si>
  <si>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</si>
  <si>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</si>
  <si>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</si>
  <si>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</si>
  <si>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</si>
  <si>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</si>
  <si>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</si>
  <si>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</si>
  <si>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</si>
  <si>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</si>
  <si>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</si>
  <si>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</si>
  <si>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</si>
  <si>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</si>
  <si>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</si>
  <si>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</si>
  <si>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</si>
  <si>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</si>
  <si>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</si>
  <si>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</si>
  <si>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</si>
  <si>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</si>
  <si>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</si>
  <si>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</si>
  <si>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</si>
  <si>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</si>
  <si>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</si>
  <si>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</si>
  <si>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</si>
  <si>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</si>
  <si>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</si>
  <si>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</si>
  <si>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</si>
  <si>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</si>
  <si>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</si>
  <si>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</si>
  <si>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</si>
  <si>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</si>
  <si>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</si>
  <si>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</si>
  <si>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</si>
  <si>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</si>
  <si>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</si>
  <si>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</si>
  <si>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</si>
  <si>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</si>
  <si>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</si>
  <si>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</si>
  <si>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</si>
  <si>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</si>
  <si>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</si>
  <si>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</si>
  <si>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</si>
  <si>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</si>
  <si>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</si>
  <si>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</si>
  <si>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</si>
  <si>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</si>
  <si>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</si>
  <si>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</si>
  <si>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</si>
  <si>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</si>
  <si>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</si>
  <si>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</si>
  <si>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</si>
  <si>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</si>
  <si>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</si>
  <si>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</si>
  <si>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</si>
  <si>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</si>
  <si>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</si>
  <si>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</si>
  <si>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</si>
  <si>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</si>
  <si>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</si>
  <si>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</si>
  <si>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</si>
  <si>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</si>
  <si>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</si>
  <si>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</si>
  <si>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</si>
  <si>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</si>
  <si>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</si>
  <si>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</si>
  <si>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</si>
  <si>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</si>
  <si>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</si>
  <si>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</si>
  <si>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</si>
  <si>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</si>
  <si>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</si>
  <si>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</si>
  <si>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</si>
  <si>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</si>
  <si>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</si>
  <si>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</si>
  <si>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</si>
  <si>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</si>
  <si>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</si>
  <si>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</si>
  <si>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</si>
  <si>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</si>
  <si>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</si>
  <si>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</si>
  <si>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</si>
  <si>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</si>
  <si>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</si>
  <si>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</si>
  <si>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</si>
  <si>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</si>
  <si>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</si>
  <si>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</si>
  <si>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</si>
  <si>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</si>
  <si>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</si>
  <si>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</si>
  <si>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</si>
  <si>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</si>
  <si>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</si>
  <si>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</si>
  <si>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</si>
  <si>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</si>
  <si>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</si>
  <si>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</si>
  <si>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</si>
  <si>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</si>
  <si>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</si>
  <si>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</si>
  <si>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</si>
  <si>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</si>
  <si>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</si>
  <si>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</si>
  <si>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</si>
  <si>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</si>
  <si>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</si>
  <si>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</si>
  <si>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</si>
  <si>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</si>
  <si>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</si>
  <si>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</si>
  <si>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</si>
  <si>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</si>
  <si>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</si>
  <si>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</si>
  <si>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</si>
  <si>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</si>
  <si>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</si>
  <si>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</si>
  <si>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</si>
  <si>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</si>
  <si>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</si>
  <si>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</si>
  <si>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</si>
  <si>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</si>
  <si>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</si>
  <si>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</si>
  <si>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</si>
  <si>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</si>
  <si>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</si>
  <si>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</si>
  <si>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</si>
  <si>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</si>
  <si>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</si>
  <si>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</si>
  <si>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</si>
  <si>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</si>
  <si>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</si>
  <si>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</si>
  <si>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</si>
  <si>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</si>
  <si>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</si>
  <si>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</si>
  <si>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</si>
  <si>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</si>
  <si>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</si>
  <si>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</si>
  <si>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</si>
  <si>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</si>
  <si>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</si>
  <si>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</si>
  <si>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</si>
  <si>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</si>
  <si>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</si>
  <si>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</si>
  <si>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</si>
  <si>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</si>
  <si>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</si>
  <si>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</si>
  <si>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</si>
  <si>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</si>
  <si>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</si>
  <si>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</si>
  <si>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</si>
  <si>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</si>
  <si>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</si>
  <si>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</si>
  <si>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</si>
  <si>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</si>
  <si>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</si>
  <si>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</si>
  <si>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</si>
  <si>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</si>
  <si>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</si>
  <si>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</si>
  <si>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</si>
  <si>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</si>
  <si>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</si>
  <si>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</si>
  <si>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</si>
  <si>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</si>
  <si>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</si>
  <si>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</si>
  <si>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</si>
  <si>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</si>
  <si>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</si>
  <si>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</si>
  <si>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</si>
  <si>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</si>
  <si>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</si>
  <si>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</si>
  <si>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</si>
  <si>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</si>
  <si>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</si>
  <si>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</si>
  <si>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</si>
  <si>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</si>
  <si>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</si>
  <si>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</si>
  <si>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</si>
  <si>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</si>
  <si>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</si>
  <si>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</si>
  <si>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</si>
  <si>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</si>
  <si>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</si>
  <si>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</si>
  <si>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</si>
  <si>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</si>
  <si>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</si>
  <si>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</si>
  <si>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</si>
  <si>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</si>
  <si>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</si>
  <si>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</si>
  <si>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</si>
  <si>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</si>
  <si>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</si>
  <si>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</si>
  <si>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</si>
  <si>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</si>
  <si>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</si>
  <si>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</si>
  <si>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</si>
  <si>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</si>
  <si>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</si>
  <si>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</si>
  <si>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</si>
  <si>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</si>
  <si>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</si>
  <si>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</si>
  <si>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</si>
  <si>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</si>
  <si>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</si>
  <si>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</si>
  <si>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</si>
  <si>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</si>
  <si>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</si>
  <si>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</si>
  <si>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</si>
  <si>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</si>
  <si>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</si>
  <si>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</si>
  <si>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</si>
  <si>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</si>
  <si>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</si>
  <si>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</si>
  <si>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</si>
  <si>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</si>
  <si>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</si>
  <si>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</si>
  <si>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</si>
  <si>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</si>
  <si>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</si>
  <si>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</si>
  <si>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</si>
  <si>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</si>
  <si>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</si>
  <si>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</si>
  <si>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</si>
  <si>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</si>
  <si>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</si>
  <si>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</si>
  <si>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</si>
  <si>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</si>
  <si>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</si>
  <si>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</si>
  <si>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</si>
  <si>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</si>
  <si>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</si>
  <si>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</si>
  <si>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</si>
  <si>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</si>
  <si>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</si>
  <si>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</si>
  <si>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</si>
  <si>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</si>
  <si>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</si>
  <si>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</si>
  <si>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</si>
  <si>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</si>
  <si>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</si>
  <si>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</si>
  <si>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</si>
  <si>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</si>
  <si>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</si>
  <si>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</si>
  <si>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</si>
  <si>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</si>
  <si>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</si>
  <si>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</si>
  <si>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</si>
  <si>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</si>
  <si>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</si>
  <si>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</si>
  <si>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</si>
  <si>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</si>
  <si>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</si>
  <si>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</si>
  <si>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</si>
  <si>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</si>
  <si>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</si>
  <si>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</si>
  <si>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</si>
  <si>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</si>
  <si>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</si>
  <si>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</si>
  <si>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</si>
  <si>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</si>
  <si>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</si>
  <si>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</si>
  <si>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</si>
  <si>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</si>
  <si>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</si>
  <si>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</si>
  <si>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</si>
  <si>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</si>
  <si>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</si>
  <si>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</si>
  <si>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</si>
  <si>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</si>
  <si>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</si>
  <si>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</si>
  <si>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</si>
  <si>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</si>
  <si>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</si>
  <si>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</si>
  <si>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</si>
  <si>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</si>
  <si>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</si>
  <si>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</si>
  <si>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</si>
  <si>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</si>
  <si>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</si>
  <si>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</si>
  <si>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</si>
  <si>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</si>
  <si>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</si>
  <si>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</si>
  <si>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</si>
  <si>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</si>
  <si>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</si>
  <si>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</si>
  <si>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</si>
  <si>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</si>
  <si>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</si>
  <si>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</si>
  <si>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</si>
  <si>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</si>
  <si>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</si>
  <si>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</si>
  <si>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</si>
  <si>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</si>
  <si>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</si>
  <si>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</si>
  <si>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</si>
  <si>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</si>
  <si>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</si>
  <si>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</si>
  <si>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</si>
  <si>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</si>
  <si>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</si>
  <si>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</si>
  <si>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</si>
  <si>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</si>
  <si>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</si>
  <si>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</si>
  <si>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</si>
  <si>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</si>
  <si>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</si>
  <si>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</si>
  <si>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</si>
  <si>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</si>
  <si>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</si>
  <si>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</si>
  <si>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</si>
  <si>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</si>
  <si>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</si>
  <si>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</si>
  <si>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</si>
  <si>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</si>
  <si>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</si>
  <si>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</si>
  <si>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</si>
  <si>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</si>
  <si>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</si>
  <si>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</si>
  <si>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</si>
  <si>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</si>
  <si>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</si>
  <si>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</si>
  <si>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</si>
  <si>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</si>
  <si>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</si>
  <si>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</si>
  <si>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</si>
  <si>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</si>
  <si>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</si>
  <si>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</si>
  <si>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</si>
  <si>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</si>
  <si>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</si>
  <si>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</si>
  <si>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</si>
  <si>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</si>
  <si>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</si>
  <si>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</si>
  <si>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</si>
  <si>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</si>
  <si>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</si>
  <si>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</si>
  <si>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</si>
  <si>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</si>
  <si>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</si>
  <si>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</si>
  <si>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</si>
  <si>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</si>
  <si>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</si>
  <si>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</si>
  <si>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</si>
  <si>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</si>
  <si>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</si>
  <si>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</si>
  <si>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</si>
  <si>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</si>
  <si>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</si>
  <si>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</si>
  <si>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</si>
  <si>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</si>
  <si>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</si>
  <si>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</si>
  <si>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</si>
  <si>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</si>
  <si>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</si>
  <si>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</si>
  <si>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</si>
  <si>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</si>
  <si>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</si>
  <si>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</si>
  <si>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</si>
  <si>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</si>
  <si>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</si>
  <si>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</si>
  <si>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</si>
  <si>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</si>
  <si>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</si>
  <si>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</si>
  <si>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</si>
  <si>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</si>
  <si>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</si>
  <si>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</si>
  <si>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</si>
  <si>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</si>
  <si>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</si>
  <si>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</si>
  <si>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</si>
  <si>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</si>
  <si>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</si>
  <si>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</si>
  <si>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</si>
  <si>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</si>
  <si>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</si>
  <si>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</si>
  <si>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</si>
  <si>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</si>
  <si>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</si>
  <si>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</si>
  <si>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</si>
  <si>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</si>
  <si>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</si>
  <si>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</si>
  <si>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</si>
  <si>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</si>
  <si>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</si>
  <si>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</si>
  <si>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</si>
  <si>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</si>
  <si>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</si>
  <si>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</si>
  <si>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</si>
  <si>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</si>
  <si>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</si>
  <si>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</si>
  <si>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</si>
  <si>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</si>
  <si>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</si>
  <si>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</si>
  <si>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</si>
  <si>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</si>
  <si>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</si>
  <si>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</si>
  <si>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</si>
  <si>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</si>
  <si>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</si>
  <si>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</si>
  <si>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</si>
  <si>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</si>
  <si>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</si>
  <si>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</si>
  <si>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</si>
  <si>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</si>
  <si>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</si>
  <si>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</si>
  <si>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</si>
  <si>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</si>
  <si>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</si>
  <si>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</si>
  <si>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</si>
  <si>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</si>
  <si>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</si>
  <si>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</si>
  <si>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</si>
  <si>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</si>
  <si>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</si>
  <si>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</si>
  <si>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</si>
  <si>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</si>
  <si>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</si>
  <si>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</si>
  <si>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</si>
  <si>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</si>
  <si>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</si>
  <si>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</si>
  <si>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</si>
  <si>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</si>
  <si>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</si>
  <si>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</si>
  <si>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</si>
  <si>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</si>
  <si>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</si>
  <si>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</si>
  <si>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</si>
  <si>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</si>
  <si>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</si>
  <si>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</si>
  <si>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</si>
  <si>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</si>
  <si>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</si>
  <si>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</si>
  <si>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</si>
  <si>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</si>
  <si>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</si>
  <si>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</si>
  <si>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</si>
  <si>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</si>
  <si>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</si>
  <si>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</si>
  <si>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</si>
  <si>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</si>
  <si>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</si>
  <si>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</si>
  <si>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</si>
  <si>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</si>
  <si>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</si>
  <si>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</si>
  <si>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</si>
  <si>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</si>
  <si>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</si>
  <si>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</si>
  <si>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</si>
  <si>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</si>
  <si>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</si>
  <si>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</si>
  <si>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</si>
  <si>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</si>
  <si>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</si>
  <si>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</si>
  <si>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</si>
  <si>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</si>
  <si>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</si>
  <si>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</si>
  <si>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</si>
  <si>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</si>
  <si>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</si>
  <si>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</si>
  <si>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</si>
  <si>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</si>
  <si>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</si>
  <si>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</si>
  <si>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</si>
  <si>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</si>
  <si>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</si>
  <si>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</si>
  <si>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</si>
  <si>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</si>
  <si>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</si>
  <si>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</si>
  <si>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</si>
  <si>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</si>
  <si>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</si>
  <si>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</si>
  <si>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</si>
  <si>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</si>
  <si>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</si>
  <si>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</si>
  <si>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</si>
  <si>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</si>
  <si>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</si>
  <si>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</si>
  <si>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</si>
  <si>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</si>
  <si>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</si>
  <si>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</si>
  <si>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</si>
  <si>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</si>
  <si>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</si>
  <si>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</si>
  <si>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</si>
  <si>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</si>
  <si>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</si>
  <si>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</si>
  <si>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</si>
  <si>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</si>
  <si>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</si>
  <si>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</si>
  <si>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</si>
  <si>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</si>
  <si>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</si>
  <si>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</si>
  <si>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</si>
  <si>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</si>
  <si>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</si>
  <si>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</si>
  <si>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</si>
  <si>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</si>
  <si>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</si>
  <si>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</si>
  <si>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</si>
  <si>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</si>
  <si>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</si>
  <si>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</si>
  <si>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</si>
  <si>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</si>
  <si>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</si>
  <si>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</si>
  <si>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</si>
  <si>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</si>
  <si>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</si>
  <si>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</si>
  <si>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</si>
  <si>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</si>
  <si>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</si>
  <si>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</si>
  <si>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</si>
  <si>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</si>
  <si>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</si>
  <si>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</si>
  <si>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</si>
  <si>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</si>
  <si>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</si>
  <si>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</si>
  <si>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</si>
  <si>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</si>
  <si>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</si>
  <si>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</si>
  <si>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</si>
  <si>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</si>
  <si>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</si>
  <si>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</si>
  <si>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</si>
  <si>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</si>
  <si>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</si>
  <si>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</si>
  <si>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</si>
  <si>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</si>
  <si>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</si>
  <si>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</si>
  <si>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</si>
  <si>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</si>
  <si>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</si>
  <si>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</si>
  <si>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</si>
  <si>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</si>
  <si>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</si>
  <si>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</si>
  <si>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</si>
  <si>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</si>
  <si>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</si>
  <si>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</si>
  <si>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</si>
  <si>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</si>
  <si>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</si>
  <si>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</si>
  <si>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</si>
  <si>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</si>
  <si>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</si>
  <si>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</si>
  <si>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</si>
  <si>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</si>
  <si>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</si>
  <si>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</si>
  <si>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</si>
  <si>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</si>
  <si>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</si>
  <si>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</si>
  <si>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</si>
  <si>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</si>
  <si>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</si>
  <si>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</si>
  <si>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</si>
  <si>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</si>
  <si>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</si>
  <si>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</si>
  <si>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</si>
  <si>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</si>
  <si>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</si>
  <si>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</si>
  <si>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</si>
  <si>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</si>
  <si>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</si>
  <si>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</si>
  <si>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</si>
  <si>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</si>
  <si>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</si>
  <si>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</si>
  <si>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</si>
  <si>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</si>
  <si>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</si>
  <si>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</si>
  <si>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</si>
  <si>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</si>
  <si>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</si>
  <si>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</si>
  <si>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</si>
  <si>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</si>
  <si>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</si>
  <si>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</si>
  <si>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</si>
  <si>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</si>
  <si>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</si>
  <si>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</si>
  <si>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</si>
  <si>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</si>
  <si>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</si>
  <si>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</si>
  <si>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</si>
  <si>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</si>
  <si>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</si>
  <si>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</si>
  <si>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</si>
  <si>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</si>
  <si>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</si>
  <si>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</si>
  <si>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</si>
  <si>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</si>
  <si>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</si>
  <si>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</si>
  <si>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</si>
  <si>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</si>
  <si>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</si>
  <si>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</si>
  <si>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</si>
  <si>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</si>
  <si>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</si>
  <si>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</si>
  <si>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</si>
  <si>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</si>
  <si>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</si>
  <si>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</si>
  <si>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</si>
  <si>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</si>
  <si>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</si>
  <si>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</si>
  <si>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</si>
  <si>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</si>
  <si>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</si>
  <si>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</si>
  <si>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</si>
  <si>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</si>
  <si>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</si>
  <si>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</si>
  <si>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</si>
  <si>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</si>
  <si>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</si>
  <si>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</si>
  <si>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</si>
  <si>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</si>
  <si>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</si>
  <si>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</si>
  <si>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</si>
  <si>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</si>
  <si>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</si>
  <si>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</si>
  <si>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</si>
  <si>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</si>
  <si>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</si>
  <si>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</si>
  <si>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</si>
  <si>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</si>
  <si>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</si>
  <si>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</si>
  <si>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</si>
  <si>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</si>
  <si>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</si>
  <si>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</si>
  <si>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</si>
  <si>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</si>
  <si>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</si>
  <si>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</si>
  <si>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</si>
  <si>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</si>
  <si>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</si>
  <si>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</si>
  <si>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</si>
  <si>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</si>
  <si>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</si>
  <si>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</si>
  <si>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</si>
  <si>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</si>
  <si>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</si>
  <si>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</si>
  <si>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</si>
  <si>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</si>
  <si>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</si>
  <si>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</si>
  <si>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</si>
  <si>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</si>
  <si>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</si>
  <si>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</si>
  <si>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</si>
  <si>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</si>
  <si>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</si>
  <si>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</si>
  <si>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</si>
  <si>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</si>
  <si>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</si>
  <si>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</si>
  <si>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</si>
  <si>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</si>
  <si>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</si>
  <si>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</si>
  <si>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</si>
  <si>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</si>
  <si>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</si>
  <si>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</si>
  <si>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</si>
  <si>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</si>
  <si>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</si>
  <si>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</si>
  <si>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</si>
  <si>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</si>
  <si>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</si>
  <si>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</si>
  <si>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</si>
  <si>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</si>
  <si>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</si>
  <si>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</si>
  <si>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</si>
  <si>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</si>
  <si>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</si>
  <si>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</si>
  <si>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</si>
  <si>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</si>
  <si>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</si>
  <si>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</si>
  <si>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</si>
  <si>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</si>
  <si>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</si>
  <si>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</si>
  <si>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</si>
  <si>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</si>
  <si>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</si>
  <si>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</si>
  <si>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</si>
  <si>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</si>
  <si>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</si>
  <si>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</si>
  <si>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</si>
  <si>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</si>
  <si>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</si>
  <si>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</si>
  <si>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</si>
  <si>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</si>
  <si>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</si>
  <si>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</si>
  <si>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</si>
  <si>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</si>
  <si>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</si>
  <si>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</si>
  <si>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</si>
  <si>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</si>
  <si>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</si>
  <si>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</si>
  <si>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</si>
  <si>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</si>
  <si>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</si>
  <si>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</si>
  <si>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</si>
  <si>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</si>
  <si>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</si>
  <si>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</si>
  <si>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</si>
  <si>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</si>
  <si>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</si>
  <si>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</si>
  <si>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</si>
  <si>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</si>
  <si>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</si>
  <si>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</si>
  <si>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</si>
  <si>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</si>
  <si>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</si>
  <si>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</si>
  <si>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</si>
  <si>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</si>
  <si>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</si>
  <si>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</si>
  <si>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</si>
  <si>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</si>
  <si>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</si>
  <si>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</si>
  <si>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</si>
  <si>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</si>
  <si>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</si>
  <si>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</si>
  <si>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</si>
  <si>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</si>
  <si>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</si>
  <si>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</si>
  <si>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</si>
  <si>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</si>
  <si>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</si>
  <si>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</si>
  <si>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</si>
  <si>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</si>
  <si>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</si>
  <si>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</si>
  <si>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</si>
  <si>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</si>
  <si>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</si>
  <si>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</si>
  <si>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</si>
  <si>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</si>
  <si>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</si>
  <si>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</si>
  <si>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</si>
  <si>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</si>
  <si>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</si>
  <si>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</si>
  <si>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</si>
  <si>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</si>
  <si>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</si>
  <si>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</si>
  <si>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</si>
  <si>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</si>
  <si>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</si>
  <si>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</si>
  <si>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</si>
  <si>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</si>
  <si>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</si>
  <si>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</si>
  <si>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</si>
  <si>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</si>
  <si>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</si>
  <si>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</si>
  <si>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</si>
  <si>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</si>
  <si>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</si>
  <si>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</si>
  <si>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</si>
  <si>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</si>
  <si>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</si>
  <si>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</si>
  <si>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</si>
  <si>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</si>
  <si>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</si>
  <si>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</si>
  <si>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</si>
  <si>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</si>
  <si>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</si>
  <si>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</si>
  <si>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</si>
  <si>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</si>
  <si>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</si>
  <si>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</si>
  <si>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</si>
  <si>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</si>
  <si>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</si>
  <si>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</si>
  <si>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</si>
  <si>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</si>
  <si>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</si>
  <si>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</si>
  <si>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</si>
  <si>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</si>
  <si>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</si>
  <si>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</si>
  <si>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</si>
  <si>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</si>
  <si>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</si>
  <si>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</si>
  <si>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</si>
  <si>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</si>
  <si>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</si>
  <si>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</si>
  <si>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</si>
  <si>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</si>
  <si>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</si>
  <si>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</si>
  <si>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</si>
  <si>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</si>
  <si>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</si>
  <si>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</si>
  <si>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</si>
  <si>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</si>
  <si>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</si>
  <si>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</si>
  <si>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</si>
  <si>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</si>
  <si>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</si>
  <si>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</si>
  <si>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</si>
  <si>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</si>
  <si>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</si>
  <si>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</si>
  <si>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</si>
  <si>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</si>
  <si>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</si>
  <si>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</si>
  <si>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</si>
  <si>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</si>
  <si>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</si>
  <si>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</si>
  <si>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</si>
  <si>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</si>
  <si>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</si>
  <si>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</si>
  <si>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</si>
  <si>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</si>
  <si>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</si>
  <si>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</si>
  <si>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</si>
  <si>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</si>
  <si>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</si>
  <si>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</si>
  <si>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</si>
  <si>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</si>
  <si>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</si>
  <si>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</si>
  <si>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</si>
  <si>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</si>
  <si>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</si>
  <si>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</si>
  <si>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</si>
  <si>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</si>
  <si>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</si>
  <si>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</si>
  <si>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</si>
  <si>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</si>
  <si>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</si>
  <si>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</si>
  <si>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</si>
  <si>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</si>
  <si>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</si>
  <si>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</si>
  <si>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</si>
  <si>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</si>
  <si>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</si>
  <si>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</si>
  <si>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</si>
  <si>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</si>
  <si>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</si>
  <si>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</si>
  <si>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</si>
  <si>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</si>
  <si>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</si>
  <si>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</si>
  <si>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</si>
  <si>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</si>
  <si>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</si>
  <si>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</si>
  <si>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</si>
  <si>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</si>
  <si>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</si>
  <si>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</si>
  <si>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</si>
  <si>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</si>
  <si>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</si>
  <si>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</si>
  <si>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</si>
  <si>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</si>
  <si>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</si>
  <si>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</si>
  <si>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</si>
  <si>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</si>
  <si>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</si>
  <si>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</si>
  <si>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</si>
  <si>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</si>
  <si>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</si>
  <si>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</si>
  <si>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</si>
  <si>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</si>
  <si>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</si>
  <si>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</si>
  <si>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</si>
  <si>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</si>
  <si>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</si>
  <si>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</si>
  <si>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</si>
  <si>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</si>
  <si>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</si>
  <si>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</si>
  <si>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</si>
  <si>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</si>
  <si>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</si>
  <si>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</si>
  <si>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</si>
  <si>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</si>
  <si>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</si>
  <si>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</si>
  <si>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</si>
  <si>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</si>
  <si>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</si>
  <si>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</si>
  <si>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</si>
  <si>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</si>
  <si>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</si>
  <si>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</si>
  <si>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</si>
  <si>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</si>
  <si>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</si>
  <si>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</si>
  <si>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</si>
  <si>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</si>
  <si>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</si>
  <si>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</si>
  <si>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</si>
  <si>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</si>
  <si>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</si>
  <si>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</si>
  <si>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</si>
  <si>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</si>
  <si>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</si>
  <si>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</si>
  <si>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</si>
  <si>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</si>
  <si>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</si>
  <si>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</si>
  <si>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</si>
  <si>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</si>
  <si>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</si>
  <si>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</si>
  <si>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</si>
  <si>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</si>
  <si>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</si>
  <si>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</si>
  <si>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</si>
  <si>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</si>
  <si>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</si>
  <si>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</si>
  <si>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</si>
  <si>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</si>
  <si>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</si>
  <si>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</si>
  <si>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</si>
  <si>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</si>
  <si>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</si>
  <si>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</si>
  <si>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</si>
  <si>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</si>
  <si>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</si>
  <si>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</si>
  <si>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</si>
  <si>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</si>
  <si>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</si>
  <si>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</si>
  <si>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</si>
  <si>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</si>
  <si>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</si>
  <si>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</si>
  <si>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</si>
  <si>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</si>
  <si>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</si>
  <si>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</si>
  <si>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</si>
  <si>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</si>
  <si>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</si>
  <si>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</si>
  <si>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</si>
  <si>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</si>
  <si>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</si>
  <si>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</si>
  <si>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</si>
  <si>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</si>
  <si>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</si>
  <si>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</si>
  <si>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</si>
  <si>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</si>
  <si>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</si>
  <si>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</si>
  <si>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</si>
  <si>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</si>
  <si>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</si>
  <si>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</si>
  <si>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</si>
  <si>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</si>
  <si>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</si>
  <si>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</si>
  <si>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</si>
  <si>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</si>
  <si>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</si>
  <si>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</si>
  <si>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</si>
  <si>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</si>
  <si>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</si>
  <si>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</si>
  <si>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</si>
  <si>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</si>
  <si>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</si>
  <si>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</si>
  <si>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</si>
  <si>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</si>
  <si>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</si>
  <si>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</si>
  <si>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</si>
  <si>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</si>
  <si>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</si>
  <si>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</si>
  <si>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</si>
  <si>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</si>
  <si>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</si>
  <si>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</si>
  <si>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</si>
  <si>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</si>
  <si>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</si>
  <si>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</si>
  <si>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</si>
  <si>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</si>
  <si>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</si>
  <si>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</si>
  <si>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</si>
  <si>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</si>
  <si>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</si>
  <si>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</si>
  <si>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</si>
  <si>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</si>
  <si>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</si>
  <si>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</si>
  <si>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</si>
  <si>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</si>
  <si>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</si>
  <si>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</si>
  <si>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</si>
  <si>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</si>
  <si>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</si>
  <si>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</si>
  <si>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</si>
  <si>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</si>
  <si>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</si>
  <si>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</si>
  <si>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</si>
  <si>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</si>
  <si>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</si>
  <si>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</si>
  <si>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</si>
  <si>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</si>
  <si>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</si>
  <si>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</si>
  <si>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</si>
  <si>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</si>
  <si>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</si>
  <si>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</si>
  <si>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</si>
  <si>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</si>
  <si>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</si>
  <si>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</si>
  <si>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</si>
  <si>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</si>
  <si>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</si>
  <si>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</si>
  <si>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</si>
  <si>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</si>
  <si>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</si>
  <si>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</si>
  <si>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</si>
  <si>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</si>
  <si>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</si>
  <si>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</si>
  <si>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</si>
  <si>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</si>
  <si>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</si>
  <si>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</si>
  <si>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</si>
  <si>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</si>
  <si>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</si>
  <si>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</si>
  <si>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</si>
  <si>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</si>
  <si>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</si>
  <si>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</si>
  <si>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</si>
  <si>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</si>
  <si>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</si>
  <si>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</si>
  <si>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</si>
  <si>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</si>
  <si>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</si>
  <si>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</si>
  <si>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</si>
  <si>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</si>
  <si>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</si>
  <si>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</si>
  <si>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</si>
  <si>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</si>
  <si>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</si>
  <si>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</si>
  <si>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</si>
  <si>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</si>
  <si>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</si>
  <si>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</si>
  <si>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</si>
  <si>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</si>
  <si>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</si>
  <si>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</si>
  <si>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</si>
  <si>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</si>
  <si>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</si>
  <si>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</si>
  <si>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</si>
  <si>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</si>
  <si>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</si>
  <si>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</si>
  <si>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</si>
  <si>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</si>
  <si>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</si>
  <si>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</si>
  <si>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</si>
  <si>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</si>
  <si>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</si>
  <si>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</si>
  <si>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</si>
  <si>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</si>
  <si>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</si>
  <si>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</si>
  <si>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</si>
  <si>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</si>
  <si>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</si>
  <si>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</si>
  <si>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</si>
  <si>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</si>
  <si>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</si>
  <si>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</si>
  <si>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</si>
  <si>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</si>
  <si>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</si>
  <si>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</si>
  <si>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</si>
  <si>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</si>
  <si>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</si>
  <si>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</si>
  <si>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</si>
  <si>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</si>
  <si>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</si>
  <si>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</si>
  <si>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</si>
  <si>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</si>
  <si>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</si>
  <si>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</si>
  <si>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</si>
  <si>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</si>
  <si>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</si>
  <si>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</si>
  <si>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</si>
  <si>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</si>
  <si>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</si>
  <si>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</si>
  <si>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</si>
  <si>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</si>
  <si>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</si>
  <si>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</si>
  <si>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</si>
  <si>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</si>
  <si>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</si>
  <si>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</si>
  <si>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</si>
  <si>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</si>
  <si>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</si>
  <si>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</si>
  <si>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</si>
  <si>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</si>
  <si>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</si>
  <si>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</si>
  <si>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</si>
  <si>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</si>
  <si>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</si>
  <si>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</si>
  <si>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</si>
  <si>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</si>
  <si>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</si>
  <si>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</si>
  <si>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</si>
  <si>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</si>
  <si>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</si>
  <si>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</si>
  <si>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</si>
  <si>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</si>
  <si>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</si>
  <si>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</si>
  <si>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</si>
  <si>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</si>
  <si>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</si>
  <si>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</si>
  <si>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</si>
  <si>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</si>
  <si>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</si>
  <si>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</si>
  <si>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</si>
  <si>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</si>
  <si>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</si>
  <si>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</si>
  <si>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</si>
  <si>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</si>
  <si>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</si>
  <si>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</si>
  <si>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</si>
  <si>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</si>
  <si>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</si>
  <si>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</si>
  <si>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</si>
  <si>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</si>
  <si>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</si>
  <si>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</si>
  <si>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</si>
  <si>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</si>
  <si>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</si>
  <si>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</si>
  <si>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</si>
  <si>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</si>
  <si>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</si>
  <si>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</si>
  <si>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</si>
  <si>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</si>
  <si>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</si>
  <si>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</si>
  <si>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</si>
  <si>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</si>
  <si>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</si>
  <si>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</si>
  <si>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</si>
  <si>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</si>
  <si>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</si>
  <si>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</si>
  <si>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</si>
  <si>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</si>
  <si>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</si>
  <si>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</si>
  <si>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</si>
  <si>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</si>
  <si>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</si>
  <si>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</si>
  <si>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</si>
  <si>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</si>
  <si>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</si>
  <si>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</si>
  <si>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</si>
  <si>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</si>
  <si>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</si>
  <si>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</si>
  <si>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</si>
  <si>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</si>
  <si>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</si>
  <si>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</si>
  <si>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</si>
  <si>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</si>
  <si>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</si>
  <si>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</si>
  <si>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</si>
  <si>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</si>
  <si>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</si>
  <si>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</si>
  <si>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</si>
  <si>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</si>
  <si>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</si>
  <si>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</si>
  <si>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</si>
  <si>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</si>
  <si>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</si>
  <si>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</si>
  <si>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</si>
  <si>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</si>
  <si>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</si>
  <si>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</si>
  <si>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</si>
  <si>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</si>
  <si>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</si>
  <si>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</si>
  <si>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</si>
  <si>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</si>
  <si>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</si>
  <si>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</si>
  <si>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</si>
  <si>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</si>
  <si>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</si>
  <si>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</si>
  <si>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</si>
  <si>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</si>
  <si>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</si>
  <si>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</si>
  <si>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</si>
  <si>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</si>
  <si>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</si>
  <si>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</si>
  <si>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</si>
  <si>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</si>
  <si>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</si>
  <si>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</si>
  <si>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</si>
  <si>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</si>
  <si>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</si>
  <si>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</si>
  <si>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</si>
  <si>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</si>
  <si>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</si>
  <si>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</si>
  <si>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</si>
  <si>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</si>
  <si>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</si>
  <si>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</si>
  <si>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</si>
  <si>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</si>
  <si>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</si>
  <si>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</si>
  <si>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</si>
  <si>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</si>
  <si>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</si>
  <si>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</si>
  <si>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</si>
  <si>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</si>
  <si>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</si>
  <si>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</si>
  <si>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</si>
  <si>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</si>
  <si>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</si>
  <si>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</si>
  <si>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</si>
  <si>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</si>
  <si>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</si>
  <si>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</si>
  <si>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</si>
  <si>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</si>
  <si>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</si>
  <si>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</si>
  <si>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</si>
  <si>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</si>
  <si>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</si>
  <si>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</si>
  <si>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</si>
  <si>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</si>
  <si>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</si>
  <si>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</si>
  <si>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</si>
  <si>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</si>
  <si>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</si>
  <si>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</si>
  <si>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</si>
  <si>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</si>
  <si>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</si>
  <si>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</si>
  <si>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</si>
  <si>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</si>
  <si>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</si>
  <si>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</si>
  <si>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</si>
  <si>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</si>
  <si>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</si>
  <si>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</si>
  <si>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</si>
  <si>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</si>
  <si>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</si>
  <si>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</si>
  <si>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</si>
  <si>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</si>
  <si>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</si>
  <si>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</si>
  <si>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</si>
  <si>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</si>
  <si>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</si>
  <si>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</si>
  <si>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</si>
  <si>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</si>
  <si>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</si>
  <si>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</si>
  <si>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</si>
  <si>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</si>
  <si>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</si>
  <si>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</si>
  <si>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</si>
  <si>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</si>
  <si>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</si>
  <si>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</si>
  <si>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</si>
  <si>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</si>
  <si>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</si>
  <si>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</si>
  <si>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</si>
  <si>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</si>
  <si>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</si>
  <si>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</si>
  <si>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</si>
  <si>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</si>
  <si>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</si>
  <si>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</si>
  <si>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</si>
  <si>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</si>
  <si>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</si>
  <si>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</si>
  <si>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</si>
  <si>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</si>
  <si>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</si>
  <si>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</si>
  <si>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</si>
  <si>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</si>
  <si>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</si>
  <si>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</si>
  <si>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</si>
  <si>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</si>
  <si>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</si>
  <si>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</si>
  <si>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</si>
  <si>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</si>
  <si>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</si>
  <si>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</si>
  <si>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</si>
  <si>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</si>
  <si>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</si>
  <si>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</si>
  <si>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</si>
  <si>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</si>
  <si>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</si>
  <si>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</si>
  <si>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</si>
  <si>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</si>
  <si>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</si>
  <si>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</si>
  <si>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</si>
  <si>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</si>
  <si>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</si>
  <si>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</si>
  <si>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</si>
  <si>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</si>
  <si>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</si>
  <si>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</si>
  <si>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</si>
  <si>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</si>
  <si>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</si>
  <si>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</si>
  <si>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</si>
  <si>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</si>
  <si>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</si>
  <si>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</si>
  <si>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</si>
  <si>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</si>
  <si>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</si>
  <si>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</si>
  <si>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</si>
  <si>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</si>
  <si>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</si>
  <si>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</si>
  <si>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</si>
  <si>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</si>
  <si>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</si>
  <si>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</si>
  <si>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</si>
  <si>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</si>
  <si>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</si>
  <si>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</si>
  <si>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</si>
  <si>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</si>
  <si>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</si>
  <si>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</si>
  <si>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</si>
  <si>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</si>
  <si>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</si>
  <si>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</si>
  <si>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</si>
  <si>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</si>
  <si>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</si>
  <si>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</si>
  <si>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</si>
  <si>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</si>
  <si>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</si>
  <si>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</si>
  <si>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</si>
  <si>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</si>
  <si>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</si>
  <si>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</si>
  <si>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</si>
  <si>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</si>
  <si>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</si>
  <si>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</si>
  <si>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</si>
  <si>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</si>
  <si>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</si>
  <si>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</si>
  <si>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</si>
  <si>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</si>
  <si>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</si>
  <si>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</si>
  <si>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</si>
  <si>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</si>
  <si>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</si>
  <si>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</si>
  <si>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</si>
  <si>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</si>
  <si>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</si>
  <si>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</si>
  <si>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</si>
  <si>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</si>
  <si>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</si>
  <si>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</si>
  <si>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</si>
  <si>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</si>
  <si>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</si>
  <si>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</si>
  <si>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</si>
  <si>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</si>
  <si>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</si>
  <si>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</si>
  <si>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</si>
  <si>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</si>
  <si>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</si>
  <si>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</si>
  <si>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</si>
  <si>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</si>
  <si>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</si>
  <si>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</si>
  <si>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</si>
  <si>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</si>
  <si>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</si>
  <si>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</si>
  <si>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</si>
  <si>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</si>
  <si>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</si>
  <si>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</si>
  <si>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</si>
  <si>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</si>
  <si>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</si>
  <si>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</si>
  <si>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</si>
  <si>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</si>
  <si>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</si>
  <si>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</si>
  <si>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</si>
  <si>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</si>
  <si>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</si>
  <si>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</si>
  <si>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</si>
  <si>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</si>
  <si>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</si>
  <si>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</si>
  <si>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</si>
  <si>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</si>
  <si>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</si>
  <si>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</si>
  <si>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</si>
  <si>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</si>
  <si>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</si>
  <si>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</si>
  <si>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</si>
  <si>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</si>
  <si>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</si>
  <si>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</si>
  <si>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</si>
  <si>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</si>
  <si>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</si>
  <si>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</si>
  <si>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</si>
  <si>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</si>
  <si>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</si>
  <si>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</si>
  <si>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</si>
  <si>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</si>
  <si>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</si>
  <si>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</si>
  <si>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</si>
  <si>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</si>
  <si>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</si>
  <si>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</si>
  <si>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</si>
  <si>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</si>
  <si>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</si>
  <si>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</si>
  <si>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</si>
  <si>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</si>
  <si>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</si>
  <si>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</si>
  <si>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</si>
  <si>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</si>
  <si>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</si>
  <si>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</si>
  <si>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</si>
  <si>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</si>
  <si>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</si>
  <si>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</si>
  <si>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</si>
  <si>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</si>
  <si>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</si>
  <si>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</si>
  <si>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</si>
  <si>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</si>
  <si>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</si>
  <si>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</si>
  <si>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</si>
  <si>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</si>
  <si>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</si>
  <si>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</si>
  <si>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</si>
  <si>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</si>
  <si>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</si>
  <si>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</si>
  <si>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</si>
  <si>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</si>
  <si>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</si>
  <si>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</si>
  <si>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</si>
  <si>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</si>
  <si>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</si>
  <si>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</si>
  <si>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</si>
  <si>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</si>
  <si>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</si>
  <si>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</si>
  <si>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</si>
  <si>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</si>
  <si>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</si>
  <si>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</si>
  <si>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</si>
  <si>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</si>
  <si>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</si>
  <si>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</si>
  <si>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</si>
  <si>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</si>
  <si>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</si>
  <si>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</si>
  <si>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</si>
  <si>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</si>
  <si>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</si>
  <si>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</si>
  <si>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</si>
  <si>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</si>
  <si>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</si>
  <si>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</si>
  <si>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</si>
  <si>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</si>
  <si>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</si>
  <si>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</si>
  <si>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</si>
  <si>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</si>
  <si>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</si>
  <si>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</si>
  <si>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</si>
  <si>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</si>
  <si>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</si>
  <si>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</si>
  <si>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</si>
  <si>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</si>
  <si>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</si>
  <si>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</si>
  <si>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</si>
  <si>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</si>
  <si>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</si>
  <si>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</si>
  <si>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</si>
  <si>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</si>
  <si>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</si>
  <si>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</si>
  <si>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</si>
  <si>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</si>
  <si>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</si>
  <si>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</si>
  <si>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</si>
  <si>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</si>
  <si>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</si>
  <si>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</si>
  <si>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</si>
  <si>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</si>
  <si>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</si>
  <si>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</si>
  <si>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</si>
  <si>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</si>
  <si>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</si>
  <si>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</si>
  <si>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</si>
  <si>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</si>
  <si>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</si>
  <si>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</si>
  <si>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</si>
  <si>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</si>
  <si>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</si>
  <si>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</si>
  <si>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</si>
  <si>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</si>
  <si>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</si>
  <si>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</si>
  <si>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</si>
  <si>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</si>
  <si>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</si>
  <si>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</si>
  <si>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</si>
  <si>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</si>
  <si>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</si>
  <si>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</si>
  <si>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</si>
  <si>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</si>
  <si>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</si>
  <si>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</si>
  <si>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</si>
  <si>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</si>
  <si>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</si>
  <si>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</si>
  <si>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</si>
  <si>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</si>
  <si>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</si>
  <si>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</si>
  <si>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</si>
  <si>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</si>
  <si>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</si>
  <si>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</si>
  <si>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</si>
  <si>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</si>
  <si>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</si>
  <si>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</si>
  <si>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</si>
  <si>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</si>
  <si>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</si>
  <si>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</si>
  <si>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</si>
  <si>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</si>
  <si>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</si>
  <si>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</si>
  <si>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</si>
  <si>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</si>
  <si>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</si>
  <si>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</si>
  <si>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</si>
  <si>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</si>
  <si>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</si>
  <si>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</si>
  <si>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</si>
  <si>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</si>
  <si>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</si>
  <si>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</si>
  <si>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</si>
  <si>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</si>
  <si>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</si>
  <si>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</si>
  <si>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</si>
  <si>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</si>
  <si>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</si>
  <si>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</si>
  <si>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</si>
  <si>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</si>
  <si>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</si>
  <si>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</si>
  <si>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</si>
  <si>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</si>
  <si>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</si>
  <si>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</si>
  <si>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</si>
  <si>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</si>
  <si>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</si>
  <si>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</si>
  <si>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</si>
  <si>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</si>
  <si>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</si>
  <si>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</si>
  <si>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</si>
  <si>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</si>
  <si>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</si>
  <si>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</si>
  <si>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</si>
  <si>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</si>
  <si>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</si>
  <si>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</si>
  <si>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</si>
  <si>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</si>
  <si>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</si>
  <si>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</si>
  <si>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</si>
  <si>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</si>
  <si>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</si>
  <si>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</si>
  <si>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</si>
  <si>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</si>
  <si>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</si>
  <si>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</si>
  <si>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</si>
  <si>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</si>
  <si>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</si>
  <si>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</si>
  <si>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</si>
  <si>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</si>
  <si>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</si>
  <si>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</si>
  <si>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</si>
  <si>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</si>
  <si>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</si>
  <si>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</si>
  <si>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</si>
  <si>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</si>
  <si>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</si>
  <si>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</si>
  <si>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</si>
  <si>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</si>
  <si>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</si>
  <si>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</si>
  <si>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</si>
  <si>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</si>
  <si>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</si>
  <si>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</si>
  <si>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</si>
  <si>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</si>
  <si>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</si>
  <si>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</si>
  <si>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</si>
  <si>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</si>
  <si>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</si>
  <si>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</si>
  <si>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</si>
  <si>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</si>
  <si>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</si>
  <si>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</si>
  <si>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</si>
  <si>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</si>
  <si>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</si>
  <si>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</si>
  <si>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</si>
  <si>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</si>
  <si>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</si>
  <si>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</si>
  <si>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</si>
  <si>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</si>
  <si>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</si>
  <si>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</si>
  <si>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</si>
  <si>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</si>
  <si>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</si>
  <si>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</si>
  <si>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</si>
  <si>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</si>
  <si>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</si>
  <si>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</si>
  <si>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</si>
  <si>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</si>
  <si>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</si>
  <si>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</si>
  <si>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</si>
  <si>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</si>
  <si>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</si>
  <si>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</si>
  <si>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</si>
  <si>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</si>
  <si>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</si>
  <si>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</si>
  <si>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</si>
  <si>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</si>
  <si>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</si>
  <si>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</si>
  <si>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</si>
  <si>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</si>
  <si>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</si>
  <si>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</si>
  <si>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</si>
  <si>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</si>
  <si>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</si>
  <si>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</si>
  <si>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</si>
  <si>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</si>
  <si>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</si>
  <si>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</si>
  <si>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</si>
  <si>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</si>
  <si>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</si>
  <si>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</si>
  <si>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</si>
  <si>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</si>
  <si>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</si>
  <si>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</si>
  <si>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</si>
  <si>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</si>
  <si>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</si>
  <si>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</si>
  <si>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</si>
  <si>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</si>
  <si>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</si>
  <si>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</si>
  <si>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</si>
  <si>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</si>
  <si>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</si>
  <si>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</si>
  <si>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</si>
  <si>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</si>
  <si>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</si>
  <si>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</si>
  <si>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</si>
  <si>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</si>
  <si>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</si>
  <si>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</si>
  <si>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</si>
  <si>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</si>
  <si>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</si>
  <si>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</si>
  <si>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</si>
  <si>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</si>
  <si>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</si>
  <si>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</si>
  <si>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</si>
  <si>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</si>
  <si>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</si>
  <si>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</si>
  <si>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</si>
  <si>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</si>
  <si>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</si>
  <si>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</si>
  <si>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</si>
  <si>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</si>
  <si>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</si>
  <si>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</si>
  <si>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</si>
  <si>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</si>
  <si>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</si>
  <si>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</si>
  <si>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</si>
  <si>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</si>
  <si>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</si>
  <si>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</si>
  <si>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</si>
  <si>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</si>
  <si>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</si>
  <si>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</si>
  <si>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</si>
  <si>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</si>
  <si>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</si>
  <si>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</si>
  <si>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</si>
  <si>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</si>
  <si>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</si>
  <si>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</si>
  <si>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</si>
  <si>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</si>
  <si>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</si>
  <si>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</si>
  <si>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</si>
  <si>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</si>
  <si>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</si>
  <si>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</si>
  <si>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</si>
  <si>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</si>
  <si>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</si>
  <si>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</si>
  <si>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</si>
  <si>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</si>
  <si>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</si>
  <si>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</si>
  <si>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</si>
  <si>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</si>
  <si>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</si>
  <si>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</si>
  <si>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</si>
  <si>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</si>
  <si>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</si>
  <si>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</si>
  <si>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</si>
  <si>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</si>
  <si>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</si>
  <si>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</si>
  <si>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</si>
  <si>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</si>
  <si>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</si>
  <si>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</si>
  <si>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</si>
  <si>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</si>
  <si>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</si>
  <si>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</si>
  <si>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</si>
  <si>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</si>
  <si>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</si>
  <si>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</si>
  <si>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</si>
  <si>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</si>
  <si>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</si>
  <si>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</si>
  <si>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</si>
  <si>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</si>
  <si>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</si>
  <si>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</si>
  <si>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</si>
  <si>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</si>
  <si>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</si>
  <si>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</si>
  <si>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</si>
  <si>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</si>
  <si>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</si>
  <si>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</si>
  <si>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</si>
  <si>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</si>
  <si>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</si>
  <si>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</si>
  <si>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</si>
  <si>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</si>
  <si>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</si>
  <si>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</si>
  <si>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</si>
  <si>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</si>
  <si>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</si>
  <si>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</si>
  <si>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</si>
  <si>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</si>
  <si>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</si>
  <si>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</si>
  <si>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</si>
  <si>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</si>
  <si>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</si>
  <si>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</si>
  <si>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</si>
  <si>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</si>
  <si>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</si>
  <si>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</si>
  <si>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</si>
  <si>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</si>
  <si>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</si>
  <si>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</si>
  <si>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</si>
  <si>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</si>
  <si>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</si>
  <si>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</si>
  <si>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</si>
  <si>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</si>
  <si>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</si>
  <si>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</si>
  <si>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</si>
  <si>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</si>
  <si>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</si>
  <si>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</si>
  <si>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</si>
  <si>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</si>
  <si>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</si>
  <si>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</si>
  <si>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</si>
  <si>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</si>
  <si>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</si>
  <si>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</si>
  <si>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</si>
  <si>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</si>
  <si>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</si>
  <si>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</si>
  <si>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</si>
  <si>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</si>
  <si>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</si>
  <si>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</si>
  <si>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</si>
  <si>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</si>
  <si>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</si>
  <si>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</si>
  <si>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</si>
  <si>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</si>
  <si>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</si>
  <si>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</si>
  <si>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</si>
  <si>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</si>
  <si>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</si>
  <si>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</si>
  <si>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</si>
  <si>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</si>
  <si>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</si>
  <si>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</si>
  <si>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</si>
  <si>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</si>
  <si>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</si>
  <si>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</si>
  <si>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</si>
  <si>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</si>
  <si>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</si>
  <si>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</si>
  <si>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</si>
  <si>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</si>
  <si>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</si>
  <si>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</si>
  <si>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</si>
  <si>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</si>
  <si>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</si>
  <si>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</si>
  <si>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</si>
  <si>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</si>
  <si>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</si>
  <si>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</si>
  <si>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</si>
  <si>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</si>
  <si>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</si>
  <si>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</si>
  <si>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</si>
  <si>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</si>
  <si>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</si>
  <si>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</si>
  <si>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</si>
  <si>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</si>
  <si>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</si>
  <si>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</si>
  <si>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</si>
  <si>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</si>
  <si>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</si>
  <si>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</si>
  <si>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</si>
  <si>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</si>
  <si>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</si>
  <si>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</si>
  <si>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</si>
  <si>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</si>
  <si>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</si>
  <si>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</si>
  <si>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</si>
  <si>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</si>
  <si>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</si>
  <si>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</si>
  <si>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</si>
  <si>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</si>
  <si>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</si>
  <si>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</si>
  <si>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</si>
  <si>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</si>
  <si>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</si>
  <si>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</si>
  <si>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</si>
  <si>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</si>
  <si>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</si>
  <si>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</si>
  <si>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</si>
  <si>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</si>
  <si>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</si>
  <si>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</si>
  <si>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</si>
  <si>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</si>
  <si>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</si>
  <si>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</si>
  <si>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</si>
  <si>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</si>
  <si>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</si>
  <si>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</si>
  <si>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</si>
  <si>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</si>
  <si>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</si>
  <si>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</si>
  <si>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</si>
  <si>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</si>
  <si>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</si>
  <si>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</si>
  <si>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</si>
  <si>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</si>
  <si>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</si>
  <si>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</si>
  <si>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</si>
  <si>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</si>
  <si>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</si>
  <si>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</si>
  <si>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</si>
  <si>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</si>
  <si>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</si>
  <si>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</si>
  <si>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</si>
  <si>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</si>
  <si>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</si>
  <si>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</si>
  <si>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</si>
  <si>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</si>
  <si>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</si>
  <si>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</si>
  <si>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</si>
  <si>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</si>
  <si>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</si>
  <si>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</si>
  <si>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</si>
  <si>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</si>
  <si>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</si>
  <si>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</si>
  <si>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</si>
  <si>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</si>
  <si>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</si>
  <si>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</si>
  <si>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</si>
  <si>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</si>
  <si>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</si>
  <si>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</si>
  <si>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</si>
  <si>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</si>
  <si>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</si>
  <si>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</si>
  <si>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</si>
  <si>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</si>
  <si>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</si>
  <si>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</si>
  <si>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</si>
  <si>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</si>
  <si>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</si>
  <si>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</si>
  <si>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</si>
  <si>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</si>
  <si>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</si>
  <si>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</si>
  <si>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</si>
  <si>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</si>
  <si>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</si>
  <si>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</si>
  <si>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</si>
  <si>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</si>
  <si>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</si>
  <si>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</si>
  <si>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</si>
  <si>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</si>
  <si>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</si>
  <si>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</si>
  <si>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</si>
  <si>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</si>
  <si>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</si>
  <si>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</si>
  <si>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</si>
  <si>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</si>
  <si>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</si>
  <si>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</si>
  <si>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</si>
  <si>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</si>
  <si>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</si>
  <si>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</si>
  <si>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</si>
  <si>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</si>
  <si>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</si>
  <si>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</si>
  <si>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</si>
  <si>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</si>
  <si>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</si>
  <si>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</si>
  <si>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</si>
  <si>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</si>
  <si>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</si>
  <si>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</si>
  <si>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</si>
  <si>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</si>
  <si>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</si>
  <si>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</si>
  <si>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</si>
  <si>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</si>
  <si>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</si>
  <si>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</si>
  <si>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</si>
  <si>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</si>
  <si>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</si>
  <si>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</si>
  <si>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</si>
  <si>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</si>
  <si>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</si>
  <si>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</si>
  <si>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</si>
  <si>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</si>
  <si>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</si>
  <si>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</si>
  <si>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</si>
  <si>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</si>
  <si>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</si>
  <si>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</si>
  <si>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</si>
  <si>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</si>
  <si>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</si>
  <si>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</si>
  <si>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</si>
  <si>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</si>
  <si>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</si>
  <si>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</si>
  <si>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</si>
  <si>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</si>
  <si>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</si>
  <si>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</si>
  <si>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</si>
  <si>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</si>
  <si>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</si>
  <si>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</si>
  <si>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</si>
  <si>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</si>
  <si>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</si>
  <si>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</si>
  <si>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</si>
  <si>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</si>
  <si>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</si>
  <si>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</si>
  <si>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</si>
  <si>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</si>
  <si>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</si>
  <si>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</si>
  <si>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</si>
  <si>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</si>
  <si>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</si>
  <si>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</si>
  <si>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</si>
  <si>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</si>
  <si>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</si>
  <si>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</si>
  <si>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</si>
  <si>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</si>
  <si>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</si>
  <si>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</si>
  <si>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</si>
  <si>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</si>
  <si>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</si>
  <si>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</si>
  <si>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</si>
  <si>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</si>
  <si>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</si>
  <si>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</si>
  <si>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</si>
  <si>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</si>
  <si>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</si>
  <si>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</si>
  <si>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</si>
  <si>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</si>
  <si>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</si>
  <si>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</si>
  <si>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</si>
  <si>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</si>
  <si>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</si>
  <si>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</si>
  <si>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</si>
  <si>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</si>
  <si>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</si>
  <si>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</si>
  <si>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</si>
  <si>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</si>
  <si>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</si>
  <si>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</si>
  <si>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</si>
  <si>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</si>
  <si>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</si>
  <si>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</si>
  <si>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</si>
  <si>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</si>
  <si>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</si>
  <si>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</si>
  <si>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</si>
  <si>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</si>
  <si>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</si>
  <si>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</si>
  <si>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</si>
  <si>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</si>
  <si>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</si>
  <si>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</si>
  <si>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</si>
  <si>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</si>
  <si>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</si>
  <si>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</si>
  <si>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</si>
  <si>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</si>
  <si>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</si>
  <si>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</si>
  <si>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</si>
  <si>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</si>
  <si>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</si>
  <si>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</si>
  <si>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</si>
  <si>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</si>
  <si>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</si>
  <si>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</si>
  <si>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</si>
  <si>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</si>
  <si>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</si>
  <si>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</si>
  <si>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</si>
  <si>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</si>
  <si>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</si>
  <si>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</si>
  <si>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</si>
  <si>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</si>
  <si>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</si>
  <si>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</si>
  <si>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</si>
  <si>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</si>
  <si>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</si>
  <si>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</si>
  <si>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</si>
  <si>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</si>
  <si>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</si>
  <si>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</si>
  <si>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</si>
  <si>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</si>
  <si>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</si>
  <si>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</si>
  <si>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</si>
  <si>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</si>
  <si>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</si>
  <si>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</si>
  <si>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</si>
  <si>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</si>
  <si>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</si>
  <si>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</si>
  <si>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</si>
  <si>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</si>
  <si>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</si>
  <si>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</si>
  <si>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</si>
  <si>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</si>
  <si>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</si>
  <si>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</si>
  <si>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</si>
  <si>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</si>
  <si>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</si>
  <si>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</si>
  <si>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</si>
  <si>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</si>
  <si>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</si>
  <si>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</si>
  <si>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</si>
  <si>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</si>
  <si>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</si>
  <si>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</si>
  <si>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</si>
  <si>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</si>
  <si>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</si>
  <si>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</si>
  <si>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</si>
  <si>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</si>
  <si>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</si>
  <si>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</si>
  <si>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</si>
  <si>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</si>
  <si>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</si>
  <si>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</si>
  <si>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</si>
  <si>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</si>
  <si>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</si>
  <si>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</si>
  <si>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</si>
  <si>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</si>
  <si>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</si>
  <si>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</si>
  <si>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</si>
  <si>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</si>
  <si>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</si>
  <si>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</si>
  <si>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</si>
  <si>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</si>
  <si>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</si>
  <si>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</si>
  <si>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</si>
  <si>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</si>
  <si>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</si>
  <si>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</si>
  <si>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</si>
  <si>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</si>
  <si>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</si>
  <si>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</si>
  <si>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</si>
  <si>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</si>
  <si>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</si>
  <si>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</si>
  <si>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</si>
  <si>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</si>
  <si>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</si>
  <si>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</si>
  <si>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</si>
  <si>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</si>
  <si>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</si>
  <si>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</si>
  <si>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</si>
  <si>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</si>
  <si>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</si>
  <si>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</si>
  <si>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</si>
  <si>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</si>
  <si>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</si>
  <si>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</si>
  <si>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</si>
  <si>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</si>
  <si>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</si>
  <si>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</si>
  <si>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</si>
  <si>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</si>
  <si>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</si>
  <si>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</si>
  <si>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</si>
  <si>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</si>
  <si>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</si>
  <si>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</si>
  <si>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</si>
  <si>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</si>
  <si>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</si>
  <si>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</si>
  <si>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</si>
  <si>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</si>
  <si>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</si>
  <si>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</si>
  <si>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</si>
  <si>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</si>
  <si>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</si>
  <si>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</si>
  <si>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</si>
  <si>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</si>
  <si>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</si>
  <si>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</si>
  <si>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</si>
  <si>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</si>
  <si>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</si>
  <si>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</si>
  <si>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</si>
  <si>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</si>
  <si>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</si>
  <si>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</si>
  <si>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</si>
  <si>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</si>
  <si>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</si>
  <si>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</si>
  <si>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</si>
  <si>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</si>
  <si>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</si>
  <si>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</si>
  <si>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</si>
  <si>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</si>
  <si>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</si>
  <si>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</si>
  <si>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</si>
  <si>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</si>
  <si>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</si>
  <si>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</si>
  <si>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</si>
  <si>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</si>
  <si>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</si>
  <si>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</si>
  <si>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</si>
  <si>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</si>
  <si>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</si>
  <si>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</si>
  <si>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</si>
  <si>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</si>
  <si>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</si>
  <si>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</si>
  <si>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</si>
  <si>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</si>
  <si>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</si>
  <si>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</si>
  <si>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</si>
  <si>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</si>
  <si>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</si>
  <si>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</si>
  <si>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</si>
  <si>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</si>
  <si>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</si>
  <si>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</si>
  <si>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</si>
  <si>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</si>
  <si>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</si>
  <si>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</si>
  <si>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</si>
  <si>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</si>
  <si>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</si>
  <si>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</si>
  <si>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</si>
  <si>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</si>
  <si>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</si>
  <si>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</si>
  <si>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</si>
  <si>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</si>
  <si>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</si>
  <si>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</si>
  <si>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</si>
  <si>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</si>
  <si>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</si>
  <si>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</si>
  <si>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</si>
  <si>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</si>
  <si>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</si>
  <si>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</si>
  <si>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</si>
  <si>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</si>
  <si>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</si>
  <si>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</si>
  <si>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</si>
  <si>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</si>
  <si>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</si>
  <si>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</si>
  <si>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</si>
  <si>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</si>
  <si>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</si>
  <si>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</si>
  <si>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</si>
  <si>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</si>
  <si>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</si>
  <si>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</si>
  <si>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</si>
  <si>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</si>
  <si>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</si>
  <si>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</si>
  <si>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</si>
  <si>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</si>
  <si>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</si>
  <si>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</si>
  <si>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</si>
  <si>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</si>
  <si>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</si>
  <si>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</si>
  <si>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</si>
  <si>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</si>
  <si>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</si>
  <si>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</si>
  <si>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</si>
  <si>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</si>
  <si>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</si>
  <si>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</si>
  <si>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</si>
  <si>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</si>
  <si>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</si>
  <si>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</si>
  <si>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</si>
  <si>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</si>
  <si>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</si>
  <si>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</si>
  <si>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</si>
  <si>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</si>
  <si>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</si>
  <si>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</si>
  <si>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</si>
  <si>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</si>
  <si>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</si>
  <si>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</si>
  <si>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</si>
  <si>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</si>
  <si>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</si>
  <si>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</si>
  <si>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</si>
  <si>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</si>
  <si>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</si>
  <si>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</si>
  <si>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</si>
  <si>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</si>
  <si>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</si>
  <si>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</si>
  <si>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</si>
  <si>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</si>
  <si>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</si>
  <si>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</si>
  <si>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</si>
  <si>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</si>
  <si>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</si>
  <si>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</si>
  <si>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</si>
  <si>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</si>
  <si>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</si>
  <si>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</si>
  <si>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</si>
  <si>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</si>
  <si>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</si>
  <si>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</si>
  <si>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</si>
  <si>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</si>
  <si>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</si>
  <si>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</si>
  <si>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</si>
  <si>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</si>
  <si>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</si>
  <si>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</si>
  <si>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</si>
  <si>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</si>
  <si>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</si>
  <si>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</si>
  <si>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</si>
  <si>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</si>
  <si>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</si>
  <si>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</si>
  <si>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</si>
  <si>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</si>
  <si>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</si>
  <si>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</si>
  <si>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</si>
  <si>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</si>
  <si>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</si>
  <si>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</si>
  <si>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</si>
  <si>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</si>
  <si>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</si>
  <si>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</si>
  <si>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</si>
  <si>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</si>
  <si>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</si>
  <si>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</si>
  <si>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</si>
  <si>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</si>
  <si>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</si>
  <si>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</si>
  <si>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</si>
  <si>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</si>
  <si>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</si>
  <si>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</si>
  <si>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</si>
  <si>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</si>
  <si>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</si>
  <si>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</si>
  <si>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</si>
  <si>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</si>
  <si>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</si>
  <si>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</si>
  <si>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</si>
  <si>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</si>
  <si>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</si>
  <si>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</si>
  <si>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</si>
  <si>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</si>
  <si>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</si>
  <si>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</si>
  <si>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</si>
  <si>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</si>
  <si>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</si>
  <si>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</si>
  <si>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</si>
  <si>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</si>
  <si>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</si>
  <si>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</si>
  <si>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</si>
  <si>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</si>
  <si>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</si>
  <si>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</si>
  <si>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</si>
  <si>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</si>
  <si>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</si>
  <si>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</si>
  <si>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</si>
  <si>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</si>
  <si>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</si>
  <si>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</si>
  <si>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</si>
  <si>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</si>
  <si>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</si>
  <si>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</si>
  <si>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</si>
  <si>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</si>
  <si>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</si>
  <si>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</si>
  <si>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</si>
  <si>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</si>
  <si>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</si>
  <si>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</si>
  <si>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</si>
  <si>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</si>
  <si>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</si>
  <si>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</si>
  <si>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</si>
  <si>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</si>
  <si>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</si>
  <si>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</si>
  <si>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</si>
  <si>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</si>
  <si>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</si>
  <si>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</si>
  <si>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</si>
  <si>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</si>
  <si>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</si>
  <si>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</si>
  <si>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</si>
  <si>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</si>
  <si>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</si>
  <si>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</si>
  <si>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</si>
  <si>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</si>
  <si>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</si>
  <si>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</si>
  <si>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</si>
  <si>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</si>
  <si>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</si>
  <si>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</si>
  <si>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</si>
  <si>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</si>
  <si>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</si>
  <si>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</si>
  <si>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</si>
  <si>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</si>
  <si>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</si>
  <si>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</si>
  <si>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</si>
  <si>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</si>
  <si>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</si>
  <si>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</si>
  <si>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</si>
  <si>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</si>
  <si>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</si>
  <si>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</si>
  <si>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</si>
  <si>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</si>
  <si>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</si>
  <si>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</si>
  <si>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</si>
  <si>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</si>
  <si>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</si>
  <si>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</si>
  <si>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</si>
  <si>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</si>
  <si>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</si>
  <si>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</si>
  <si>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</si>
  <si>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</si>
  <si>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</si>
  <si>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</si>
  <si>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</si>
  <si>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</si>
  <si>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</si>
  <si>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</si>
  <si>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</si>
  <si>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</si>
  <si>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</si>
  <si>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</si>
  <si>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</si>
  <si>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</si>
  <si>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</si>
  <si>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</si>
  <si>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</si>
  <si>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</si>
  <si>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</si>
  <si>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</si>
  <si>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</si>
  <si>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</si>
  <si>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</si>
  <si>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</si>
  <si>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</si>
  <si>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</si>
  <si>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</si>
  <si>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</si>
  <si>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</si>
  <si>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</si>
  <si>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</si>
  <si>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</si>
  <si>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</si>
  <si>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</si>
  <si>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</si>
  <si>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</si>
  <si>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</si>
  <si>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</si>
  <si>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</si>
  <si>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</si>
  <si>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</si>
  <si>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</si>
  <si>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</si>
  <si>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</si>
  <si>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</si>
  <si>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</si>
  <si>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</si>
  <si>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</si>
  <si>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</si>
  <si>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</si>
  <si>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</si>
  <si>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</si>
  <si>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</si>
  <si>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</si>
  <si>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</si>
  <si>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</si>
  <si>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</si>
  <si>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</si>
  <si>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</si>
  <si>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</si>
  <si>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</si>
  <si>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</si>
  <si>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</si>
  <si>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</si>
  <si>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</si>
  <si>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</si>
  <si>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</si>
  <si>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</si>
  <si>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</si>
  <si>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</si>
  <si>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</si>
  <si>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</si>
  <si>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</si>
  <si>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</si>
  <si>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</si>
  <si>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</si>
  <si>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</si>
  <si>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</si>
  <si>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</si>
  <si>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</si>
  <si>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</si>
  <si>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</si>
  <si>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</si>
  <si>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</si>
  <si>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</si>
  <si>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</si>
  <si>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</si>
  <si>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</si>
  <si>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</si>
  <si>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</si>
  <si>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</si>
  <si>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</si>
  <si>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</si>
  <si>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</si>
  <si>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</si>
  <si>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</si>
  <si>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</si>
  <si>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</si>
  <si>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</si>
  <si>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</si>
  <si>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</si>
  <si>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</si>
  <si>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</si>
  <si>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</si>
  <si>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</si>
  <si>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</si>
  <si>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</si>
  <si>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</si>
  <si>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</si>
  <si>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</si>
  <si>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</si>
  <si>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</si>
  <si>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</si>
  <si>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</si>
  <si>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</si>
  <si>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</si>
  <si>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</si>
  <si>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</si>
  <si>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</si>
  <si>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</si>
  <si>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</si>
  <si>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</si>
  <si>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</si>
  <si>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</si>
  <si>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</si>
  <si>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</si>
  <si>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</si>
  <si>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</si>
  <si>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</si>
  <si>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</si>
  <si>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</si>
  <si>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</si>
  <si>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</si>
  <si>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</si>
  <si>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</si>
  <si>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</si>
  <si>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</si>
  <si>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</si>
  <si>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</si>
  <si>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</si>
  <si>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</si>
  <si>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</si>
  <si>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</si>
  <si>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</si>
  <si>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</si>
  <si>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</si>
  <si>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</si>
  <si>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</si>
  <si>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</si>
  <si>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</si>
  <si>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</si>
  <si>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</si>
  <si>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</si>
  <si>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</si>
  <si>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</si>
  <si>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</si>
  <si>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</si>
  <si>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</si>
  <si>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</si>
  <si>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</si>
  <si>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</si>
  <si>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</si>
  <si>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</si>
  <si>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</si>
  <si>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</si>
  <si>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</si>
  <si>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</si>
  <si>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</si>
  <si>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</si>
  <si>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</si>
  <si>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</si>
  <si>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</si>
  <si>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</si>
  <si>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</si>
  <si>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</si>
  <si>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</si>
  <si>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</si>
  <si>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</si>
  <si>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</si>
  <si>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</si>
  <si>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</si>
  <si>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</si>
  <si>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</si>
  <si>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</si>
  <si>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</si>
  <si>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</si>
  <si>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</si>
  <si>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</si>
  <si>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</si>
  <si>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</si>
  <si>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</si>
  <si>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</si>
  <si>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</si>
  <si>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</si>
  <si>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</si>
  <si>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</si>
  <si>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</si>
  <si>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</si>
  <si>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</si>
  <si>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</si>
  <si>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</si>
  <si>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</si>
  <si>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</si>
  <si>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</si>
  <si>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</si>
  <si>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</si>
  <si>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</si>
  <si>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</si>
  <si>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</si>
  <si>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</si>
  <si>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</si>
  <si>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</si>
  <si>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</si>
  <si>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</si>
  <si>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</si>
  <si>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</si>
  <si>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</si>
  <si>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</si>
  <si>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</si>
  <si>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</si>
  <si>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</si>
  <si>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</si>
  <si>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</si>
  <si>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</si>
  <si>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</si>
  <si>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</si>
  <si>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</si>
  <si>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</si>
  <si>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</si>
  <si>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</si>
  <si>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</si>
  <si>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</si>
  <si>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</si>
  <si>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</si>
  <si>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</si>
  <si>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</si>
  <si>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</si>
  <si>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</si>
  <si>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</si>
  <si>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</si>
  <si>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</si>
  <si>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</si>
  <si>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</si>
  <si>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</si>
  <si>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</si>
  <si>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</si>
  <si>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</si>
  <si>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</si>
  <si>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</si>
  <si>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</si>
  <si>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</si>
  <si>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</si>
  <si>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</si>
  <si>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</si>
  <si>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</si>
  <si>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</si>
  <si>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</si>
  <si>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</si>
  <si>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</si>
  <si>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</si>
  <si>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</si>
  <si>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</si>
  <si>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</si>
  <si>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</si>
  <si>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</si>
  <si>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</si>
  <si>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</si>
  <si>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</si>
  <si>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</si>
  <si>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</si>
  <si>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</si>
  <si>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</si>
  <si>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</si>
  <si>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</si>
  <si>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</si>
  <si>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</si>
  <si>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</si>
  <si>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</si>
  <si>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</si>
  <si>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</si>
  <si>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</si>
  <si>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</si>
  <si>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</si>
  <si>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</si>
  <si>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</si>
  <si>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</si>
  <si>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</si>
  <si>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</si>
  <si>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</si>
  <si>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</si>
  <si>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</si>
  <si>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</si>
  <si>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</si>
  <si>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</si>
  <si>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</si>
  <si>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</si>
  <si>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</si>
  <si>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</si>
  <si>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</si>
  <si>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</si>
  <si>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</si>
  <si>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</si>
  <si>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</si>
  <si>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</si>
  <si>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</si>
  <si>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</si>
  <si>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</si>
  <si>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</si>
  <si>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</si>
  <si>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</si>
  <si>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</si>
  <si>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</si>
  <si>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</si>
  <si>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</si>
  <si>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</si>
  <si>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</si>
  <si>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</si>
  <si>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</si>
  <si>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</si>
  <si>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</si>
  <si>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</si>
  <si>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</si>
  <si>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</si>
  <si>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</si>
  <si>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</si>
  <si>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</si>
  <si>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</si>
  <si>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</si>
  <si>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</si>
  <si>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</si>
  <si>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</si>
  <si>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</si>
  <si>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</si>
  <si>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</si>
  <si>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</si>
  <si>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</si>
  <si>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</si>
  <si>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</si>
  <si>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</si>
  <si>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</si>
  <si>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</si>
  <si>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</si>
  <si>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</si>
  <si>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</si>
  <si>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</si>
  <si>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</si>
  <si>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</si>
  <si>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</si>
  <si>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</si>
  <si>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</si>
  <si>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</si>
  <si>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</si>
  <si>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</si>
  <si>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</si>
  <si>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</si>
  <si>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</si>
  <si>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</si>
  <si>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</si>
  <si>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</si>
  <si>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</si>
  <si>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</si>
  <si>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</si>
  <si>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</si>
  <si>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</si>
  <si>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</si>
  <si>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</si>
  <si>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</si>
  <si>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</si>
  <si>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</si>
  <si>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</si>
  <si>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</si>
  <si>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</si>
  <si>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</si>
  <si>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</si>
  <si>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</si>
  <si>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</si>
  <si>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</si>
  <si>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</si>
  <si>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</si>
  <si>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</si>
  <si>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</si>
  <si>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</si>
  <si>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</si>
  <si>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</si>
  <si>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</si>
  <si>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</si>
  <si>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</si>
  <si>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</si>
  <si>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</si>
  <si>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</si>
  <si>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</si>
  <si>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</si>
  <si>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</si>
  <si>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</si>
  <si>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</si>
  <si>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</si>
  <si>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</si>
  <si>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</si>
  <si>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</si>
  <si>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</si>
  <si>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</si>
  <si>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</si>
  <si>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</si>
  <si>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</si>
  <si>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</si>
  <si>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</si>
  <si>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</si>
  <si>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</si>
  <si>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</si>
  <si>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</si>
  <si>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</si>
  <si>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</si>
  <si>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</si>
  <si>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</si>
  <si>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</si>
  <si>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</si>
  <si>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</si>
  <si>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</si>
  <si>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</si>
  <si>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</si>
  <si>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</si>
  <si>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</si>
  <si>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</si>
  <si>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</si>
  <si>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</si>
  <si>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</si>
  <si>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</si>
  <si>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</si>
  <si>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</si>
  <si>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</si>
  <si>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</si>
  <si>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</si>
  <si>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</si>
  <si>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</si>
  <si>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</si>
  <si>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</si>
  <si>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</si>
  <si>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</si>
  <si>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</si>
  <si>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</si>
  <si>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</si>
  <si>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</si>
  <si>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</si>
  <si>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</si>
  <si>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</si>
  <si>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</si>
  <si>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</si>
  <si>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</si>
  <si>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</si>
  <si>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</si>
  <si>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</si>
  <si>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</si>
  <si>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</si>
  <si>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</si>
  <si>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</si>
  <si>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</si>
  <si>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</si>
  <si>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</si>
  <si>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</si>
  <si>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</si>
  <si>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</si>
  <si>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</si>
  <si>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</si>
  <si>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</si>
  <si>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</si>
  <si>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</si>
  <si>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</si>
  <si>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</si>
  <si>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</si>
  <si>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</si>
  <si>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</si>
  <si>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</si>
  <si>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</si>
  <si>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</si>
  <si>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</si>
  <si>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</si>
  <si>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</si>
  <si>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</si>
  <si>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</si>
  <si>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</si>
  <si>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</si>
  <si>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</si>
  <si>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</si>
  <si>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</si>
  <si>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</si>
  <si>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</si>
  <si>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</si>
  <si>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</si>
  <si>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</si>
  <si>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</si>
  <si>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</si>
  <si>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</si>
  <si>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</si>
  <si>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</si>
  <si>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</si>
  <si>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</si>
  <si>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</si>
  <si>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</si>
  <si>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</si>
  <si>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</si>
  <si>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</si>
  <si>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</si>
  <si>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</si>
  <si>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</si>
  <si>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</si>
  <si>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</si>
  <si>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</si>
  <si>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</si>
  <si>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</si>
  <si>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</si>
  <si>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</si>
  <si>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</si>
  <si>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</si>
  <si>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</si>
  <si>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</si>
  <si>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</si>
  <si>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</si>
  <si>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</si>
  <si>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</si>
  <si>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</si>
  <si>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</si>
  <si>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</si>
  <si>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</si>
  <si>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</si>
  <si>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</si>
  <si>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</si>
  <si>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</si>
  <si>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</si>
  <si>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</si>
  <si>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</si>
  <si>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</si>
  <si>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</si>
  <si>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</si>
  <si>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</si>
  <si>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</si>
  <si>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</si>
  <si>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</si>
  <si>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</si>
  <si>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</si>
  <si>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</si>
  <si>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</si>
  <si>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</si>
  <si>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</si>
  <si>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</si>
  <si>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</si>
  <si>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</si>
  <si>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</si>
  <si>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</si>
  <si>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</si>
  <si>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</si>
  <si>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</si>
  <si>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</si>
  <si>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</si>
  <si>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</si>
  <si>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</si>
  <si>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</si>
  <si>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</si>
  <si>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</si>
  <si>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</si>
  <si>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</si>
  <si>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</si>
  <si>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</si>
  <si>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</si>
  <si>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</si>
  <si>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</si>
  <si>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</si>
  <si>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</si>
  <si>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</si>
  <si>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</si>
  <si>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</si>
  <si>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</si>
  <si>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</si>
  <si>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</si>
  <si>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</si>
  <si>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</si>
  <si>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</si>
  <si>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</si>
  <si>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</si>
  <si>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</si>
  <si>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</si>
  <si>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</si>
  <si>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</si>
  <si>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</si>
  <si>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</si>
  <si>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</si>
  <si>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</si>
  <si>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</si>
  <si>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</si>
  <si>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</si>
  <si>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</si>
  <si>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</si>
  <si>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</si>
  <si>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</si>
  <si>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</si>
  <si>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</si>
  <si>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</si>
  <si>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</si>
  <si>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</si>
  <si>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</si>
  <si>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</si>
  <si>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</si>
  <si>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</si>
  <si>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</si>
  <si>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</si>
  <si>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</si>
  <si>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</si>
  <si>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</si>
  <si>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</si>
  <si>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</si>
  <si>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</si>
  <si>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</si>
  <si>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</si>
  <si>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</si>
  <si>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</si>
  <si>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</si>
  <si>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</si>
  <si>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</si>
  <si>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</si>
  <si>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</si>
  <si>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</si>
  <si>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</si>
  <si>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</si>
  <si>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</si>
  <si>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</si>
  <si>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</si>
  <si>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</si>
  <si>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</si>
  <si>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</si>
  <si>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</si>
  <si>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</si>
  <si>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</si>
  <si>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</si>
  <si>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</si>
  <si>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</si>
  <si>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</si>
  <si>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</si>
  <si>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</si>
  <si>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</si>
  <si>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</si>
  <si>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</si>
  <si>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</si>
  <si>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</si>
  <si>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</si>
  <si>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</si>
  <si>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</si>
  <si>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</si>
  <si>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</si>
  <si>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</si>
  <si>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</si>
  <si>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</si>
  <si>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</si>
  <si>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</si>
  <si>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</si>
  <si>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</si>
  <si>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</si>
  <si>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</si>
  <si>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</si>
  <si>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</si>
  <si>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</si>
  <si>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</si>
  <si>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</si>
  <si>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</si>
  <si>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</si>
  <si>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</si>
  <si>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</si>
  <si>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</si>
  <si>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</si>
  <si>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</si>
  <si>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</si>
  <si>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</si>
  <si>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</si>
  <si>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</si>
  <si>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</si>
  <si>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</si>
  <si>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</si>
  <si>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</si>
  <si>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</si>
  <si>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</si>
  <si>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</si>
  <si>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</si>
  <si>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</si>
  <si>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</si>
  <si>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</si>
  <si>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</si>
  <si>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</si>
  <si>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</si>
  <si>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</si>
  <si>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</si>
  <si>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</si>
  <si>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</si>
  <si>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</si>
  <si>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</si>
  <si>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</si>
  <si>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</si>
  <si>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</si>
  <si>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</si>
  <si>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</si>
  <si>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</si>
  <si>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</si>
  <si>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</si>
  <si>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</si>
  <si>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</si>
  <si>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</si>
  <si>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</si>
  <si>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</si>
  <si>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</si>
  <si>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</si>
  <si>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</si>
  <si>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</si>
  <si>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</si>
  <si>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</si>
  <si>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</si>
  <si>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</si>
  <si>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</si>
  <si>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</si>
  <si>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</si>
  <si>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</si>
  <si>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</si>
  <si>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</si>
  <si>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</si>
  <si>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</si>
  <si>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</si>
  <si>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</si>
  <si>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</si>
  <si>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</si>
  <si>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</si>
  <si>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</si>
  <si>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</si>
  <si>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</si>
  <si>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</si>
  <si>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</si>
  <si>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</si>
  <si>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</si>
  <si>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</si>
  <si>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</si>
  <si>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</si>
  <si>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</si>
  <si>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</si>
  <si>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</si>
  <si>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</si>
  <si>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</si>
  <si>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</si>
  <si>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</si>
  <si>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</si>
  <si>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</si>
  <si>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</si>
  <si>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</si>
  <si>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</si>
  <si>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</si>
  <si>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</si>
  <si>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</si>
  <si>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</si>
  <si>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</si>
  <si>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</si>
  <si>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</si>
  <si>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</si>
  <si>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</si>
  <si>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</si>
  <si>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</si>
  <si>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</si>
  <si>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</si>
  <si>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</si>
  <si>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</si>
  <si>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</si>
  <si>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</si>
  <si>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</si>
  <si>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</si>
  <si>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</si>
  <si>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</si>
  <si>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</si>
  <si>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</si>
  <si>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</si>
  <si>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</si>
  <si>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</si>
  <si>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</si>
  <si>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</si>
  <si>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</si>
  <si>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</si>
  <si>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</si>
  <si>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</si>
  <si>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</si>
  <si>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</si>
  <si>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</si>
  <si>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</si>
  <si>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</si>
  <si>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</si>
  <si>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</si>
  <si>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</si>
  <si>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</si>
  <si>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</si>
  <si>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</si>
  <si>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</si>
  <si>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</si>
  <si>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</si>
  <si>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</si>
  <si>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</si>
  <si>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</si>
  <si>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</si>
  <si>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</si>
  <si>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</si>
  <si>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</si>
  <si>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</si>
  <si>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</si>
  <si>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</si>
  <si>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</si>
  <si>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</si>
  <si>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</si>
  <si>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</si>
  <si>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</si>
  <si>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</si>
  <si>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</si>
  <si>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</si>
  <si>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</si>
  <si>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</si>
  <si>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</si>
  <si>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</si>
  <si>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</si>
  <si>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</si>
  <si>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</si>
  <si>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</si>
  <si>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</si>
  <si>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</si>
  <si>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</si>
  <si>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</si>
  <si>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</si>
  <si>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</si>
  <si>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</si>
  <si>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</si>
  <si>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</si>
  <si>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</si>
  <si>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</si>
  <si>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</si>
  <si>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</si>
  <si>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</si>
  <si>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</si>
  <si>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</si>
  <si>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</si>
  <si>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</si>
  <si>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</si>
  <si>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</si>
  <si>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</si>
  <si>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</si>
  <si>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</si>
  <si>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</si>
  <si>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</si>
  <si>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</si>
  <si>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</si>
  <si>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</si>
  <si>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</si>
  <si>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</si>
  <si>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</si>
  <si>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</si>
  <si>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</si>
  <si>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</si>
  <si>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</si>
  <si>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</si>
  <si>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</si>
  <si>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</si>
  <si>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</si>
  <si>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</si>
  <si>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</si>
  <si>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</si>
  <si>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</si>
  <si>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</si>
  <si>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</si>
  <si>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</si>
  <si>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</si>
  <si>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</si>
  <si>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</si>
  <si>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</si>
  <si>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</si>
  <si>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</si>
  <si>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</si>
  <si>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</si>
  <si>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</si>
  <si>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</si>
  <si>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</si>
  <si>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</si>
  <si>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</si>
  <si>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</si>
  <si>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</si>
  <si>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</si>
  <si>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</si>
  <si>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</si>
  <si>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</si>
  <si>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</si>
  <si>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</si>
  <si>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</si>
  <si>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</si>
  <si>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</si>
  <si>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</si>
  <si>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</si>
  <si>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</si>
  <si>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</si>
  <si>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</si>
  <si>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</si>
  <si>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</si>
  <si>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</si>
  <si>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</si>
  <si>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</si>
  <si>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</si>
  <si>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</si>
  <si>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</si>
  <si>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</si>
  <si>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</si>
  <si>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</si>
  <si>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</si>
  <si>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</si>
  <si>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</si>
  <si>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</si>
  <si>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</si>
  <si>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</si>
  <si>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</si>
  <si>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</si>
  <si>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</si>
  <si>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</si>
  <si>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</si>
  <si>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</si>
  <si>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</si>
  <si>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</si>
  <si>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</si>
  <si>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</si>
  <si>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</si>
  <si>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</si>
  <si>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</si>
  <si>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</si>
  <si>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</si>
  <si>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</si>
  <si>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</si>
  <si>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</si>
  <si>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</si>
  <si>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</si>
  <si>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</si>
  <si>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</si>
  <si>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</si>
  <si>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</si>
  <si>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</si>
  <si>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</si>
  <si>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</si>
  <si>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</si>
  <si>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</si>
  <si>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</si>
  <si>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</si>
  <si>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</si>
  <si>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</si>
  <si>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</si>
  <si>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</si>
  <si>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</si>
  <si>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</si>
  <si>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</si>
  <si>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</si>
  <si>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</si>
  <si>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</si>
  <si>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</si>
  <si>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</si>
  <si>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</si>
  <si>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</si>
  <si>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</si>
  <si>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</si>
  <si>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</si>
  <si>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</si>
  <si>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</si>
  <si>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</si>
  <si>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</si>
  <si>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</si>
  <si>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</si>
  <si>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</si>
  <si>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</si>
  <si>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</si>
  <si>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</si>
  <si>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</si>
  <si>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</si>
  <si>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</si>
  <si>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</si>
  <si>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</si>
  <si>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</si>
  <si>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</si>
  <si>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</si>
  <si>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</si>
  <si>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</si>
  <si>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</si>
  <si>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</si>
  <si>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</si>
  <si>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</si>
  <si>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</si>
  <si>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</si>
  <si>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</si>
  <si>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</si>
  <si>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</si>
  <si>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</si>
  <si>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</si>
  <si>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</si>
  <si>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</si>
  <si>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</si>
  <si>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</si>
  <si>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</si>
  <si>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</si>
  <si>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</si>
  <si>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</si>
  <si>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</si>
  <si>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</si>
  <si>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</si>
  <si>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</si>
  <si>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</si>
  <si>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</si>
  <si>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</si>
  <si>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</si>
  <si>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</si>
  <si>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</si>
  <si>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</si>
  <si>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</si>
  <si>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</si>
  <si>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</si>
  <si>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</si>
  <si>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</si>
  <si>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</si>
  <si>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</si>
  <si>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</si>
  <si>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</si>
  <si>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</si>
  <si>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</si>
  <si>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</si>
  <si>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</si>
  <si>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</si>
  <si>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</si>
  <si>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</si>
  <si>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</si>
  <si>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</si>
  <si>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</si>
  <si>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</si>
  <si>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</si>
  <si>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</si>
  <si>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</si>
  <si>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</si>
  <si>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</si>
  <si>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</si>
  <si>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</si>
  <si>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</si>
  <si>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</si>
  <si>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</si>
  <si>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</si>
  <si>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</si>
  <si>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</si>
  <si>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</si>
  <si>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</si>
  <si>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</si>
  <si>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</si>
  <si>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</si>
  <si>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</si>
  <si>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</si>
  <si>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</si>
  <si>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</si>
  <si>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</si>
  <si>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</si>
  <si>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</si>
  <si>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</si>
  <si>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</si>
  <si>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</si>
  <si>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</si>
  <si>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</si>
  <si>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</si>
  <si>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</si>
  <si>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</si>
  <si>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</si>
  <si>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</si>
  <si>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</si>
  <si>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</si>
  <si>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</si>
  <si>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</si>
  <si>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</si>
  <si>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</si>
  <si>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</si>
  <si>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</si>
  <si>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</si>
  <si>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</si>
  <si>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</si>
  <si>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</si>
  <si>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</si>
  <si>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</si>
  <si>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</si>
  <si>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</si>
  <si>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</si>
  <si>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</si>
  <si>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</si>
  <si>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</si>
  <si>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</si>
  <si>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</si>
  <si>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</si>
  <si>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</si>
  <si>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</si>
  <si>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</si>
  <si>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</si>
  <si>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</si>
  <si>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</si>
  <si>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</si>
  <si>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</si>
  <si>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</si>
  <si>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</si>
  <si>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</si>
  <si>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</si>
  <si>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</si>
  <si>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</si>
  <si>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</si>
  <si>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</si>
  <si>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</si>
  <si>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</si>
  <si>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</si>
  <si>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</si>
  <si>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</si>
  <si>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</si>
  <si>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</si>
  <si>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</si>
  <si>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</si>
  <si>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</si>
  <si>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</si>
  <si>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</si>
  <si>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</si>
  <si>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</si>
  <si>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</si>
  <si>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</si>
  <si>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</si>
  <si>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</si>
  <si>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</si>
  <si>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</si>
  <si>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</si>
  <si>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</si>
  <si>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</si>
  <si>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</si>
  <si>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</si>
  <si>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</si>
  <si>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</si>
  <si>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</si>
  <si>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</si>
  <si>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</si>
  <si>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</si>
  <si>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</si>
  <si>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</si>
  <si>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</si>
  <si>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</si>
  <si>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</si>
  <si>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</si>
  <si>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</si>
  <si>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</si>
  <si>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</si>
  <si>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</si>
  <si>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</si>
  <si>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</si>
  <si>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</si>
  <si>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</si>
  <si>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</si>
  <si>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</si>
  <si>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</si>
  <si>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</si>
  <si>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</si>
  <si>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</si>
  <si>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</si>
  <si>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</si>
  <si>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</si>
  <si>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</si>
  <si>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</si>
  <si>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</si>
  <si>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</si>
  <si>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</si>
  <si>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</si>
  <si>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</si>
  <si>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</si>
  <si>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</si>
  <si>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</si>
  <si>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</si>
  <si>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</si>
  <si>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</si>
  <si>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</si>
  <si>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</si>
  <si>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</si>
  <si>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</si>
  <si>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</si>
  <si>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</si>
  <si>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</si>
  <si>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</si>
  <si>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</si>
  <si>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</si>
  <si>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</si>
  <si>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</si>
  <si>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</si>
  <si>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</si>
  <si>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</si>
  <si>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</si>
  <si>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</si>
  <si>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</si>
  <si>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</si>
  <si>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</si>
  <si>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</si>
  <si>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</si>
  <si>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</si>
  <si>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</si>
  <si>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</si>
  <si>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</si>
  <si>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</si>
  <si>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</si>
  <si>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</si>
  <si>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</si>
  <si>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</si>
  <si>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</si>
  <si>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</si>
  <si>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</si>
  <si>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</si>
  <si>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</si>
  <si>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</si>
  <si>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</si>
  <si>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</si>
  <si>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</si>
  <si>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</si>
  <si>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</si>
  <si>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</si>
  <si>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</si>
  <si>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</si>
  <si>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</si>
  <si>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</si>
  <si>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</si>
  <si>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</si>
  <si>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</si>
  <si>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</si>
  <si>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</si>
  <si>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</si>
  <si>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</si>
  <si>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</si>
  <si>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</si>
  <si>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</si>
  <si>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</si>
  <si>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</si>
  <si>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</si>
  <si>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</si>
  <si>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</si>
  <si>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</si>
  <si>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</si>
  <si>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</si>
  <si>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</si>
  <si>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</si>
  <si>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</si>
  <si>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</si>
  <si>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</si>
  <si>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</si>
  <si>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</si>
  <si>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</si>
  <si>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</si>
  <si>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</si>
  <si>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</si>
  <si>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</si>
  <si>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</si>
  <si>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</si>
  <si>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</si>
  <si>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</si>
  <si>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</si>
  <si>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</si>
  <si>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</si>
  <si>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</si>
  <si>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</si>
  <si>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</si>
  <si>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</si>
  <si>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</si>
  <si>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</si>
  <si>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</si>
  <si>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</si>
  <si>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</si>
  <si>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</si>
  <si>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</si>
  <si>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</si>
  <si>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</si>
  <si>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</si>
  <si>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</si>
  <si>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</si>
  <si>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</si>
  <si>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</si>
  <si>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</si>
  <si>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</si>
  <si>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</si>
  <si>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</si>
  <si>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</si>
  <si>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</si>
  <si>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</si>
  <si>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</si>
  <si>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</si>
  <si>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</si>
  <si>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</si>
  <si>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</si>
  <si>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</si>
  <si>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</si>
  <si>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</si>
  <si>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</si>
  <si>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</si>
  <si>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</si>
  <si>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</si>
  <si>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</si>
  <si>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</si>
  <si>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</si>
  <si>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</si>
  <si>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</si>
  <si>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</si>
  <si>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</si>
  <si>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</si>
  <si>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</si>
  <si>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</si>
  <si>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</si>
  <si>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</si>
  <si>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</si>
  <si>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</si>
  <si>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</si>
  <si>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</si>
  <si>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</si>
  <si>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</si>
  <si>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</si>
  <si>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</si>
  <si>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</si>
  <si>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</si>
  <si>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</si>
  <si>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</si>
  <si>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</si>
  <si>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</si>
  <si>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</si>
  <si>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</si>
  <si>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</si>
  <si>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</si>
  <si>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</si>
  <si>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</si>
  <si>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</si>
  <si>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</si>
  <si>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</si>
  <si>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</si>
  <si>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</si>
  <si>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</si>
  <si>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</si>
  <si>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</si>
  <si>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</si>
  <si>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</si>
  <si>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</si>
  <si>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</si>
  <si>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</si>
  <si>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</si>
  <si>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</si>
  <si>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</si>
  <si>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</si>
  <si>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</si>
  <si>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</si>
  <si>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</si>
  <si>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</si>
  <si>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</si>
  <si>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</si>
  <si>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</si>
  <si>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</si>
  <si>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</si>
  <si>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</si>
  <si>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</si>
  <si>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</si>
  <si>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</si>
  <si>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</si>
  <si>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</si>
  <si>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</si>
  <si>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</si>
  <si>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</si>
  <si>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</si>
  <si>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</si>
  <si>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</si>
  <si>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</si>
  <si>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</si>
  <si>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</si>
  <si>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</si>
  <si>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</si>
  <si>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</si>
  <si>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</si>
  <si>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</si>
  <si>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</si>
  <si>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</si>
  <si>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</si>
  <si>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</si>
  <si>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</si>
  <si>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</si>
  <si>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</si>
  <si>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</si>
  <si>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</si>
  <si>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</si>
  <si>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</si>
  <si>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</si>
  <si>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</si>
  <si>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</si>
  <si>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</si>
  <si>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</si>
  <si>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</si>
  <si>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</si>
  <si>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</si>
  <si>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</si>
  <si>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</si>
  <si>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</si>
  <si>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</si>
  <si>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</si>
  <si>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</si>
  <si>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</si>
  <si>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</si>
  <si>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</si>
  <si>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</si>
  <si>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</si>
  <si>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</si>
  <si>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</si>
  <si>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</si>
  <si>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</si>
  <si>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</si>
  <si>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</si>
  <si>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</si>
  <si>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</si>
  <si>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</si>
  <si>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</si>
  <si>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</si>
  <si>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</si>
  <si>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</si>
  <si>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</si>
  <si>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</si>
  <si>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</si>
  <si>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</si>
  <si>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</si>
  <si>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</si>
  <si>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</si>
  <si>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</si>
  <si>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</si>
  <si>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</si>
  <si>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</si>
  <si>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</si>
  <si>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</si>
  <si>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</si>
  <si>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</si>
  <si>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</si>
  <si>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</si>
  <si>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</si>
  <si>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</si>
  <si>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</si>
  <si>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</si>
  <si>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</si>
  <si>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</si>
  <si>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</si>
  <si>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</si>
  <si>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</si>
  <si>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</si>
  <si>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</si>
  <si>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</si>
  <si>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</si>
  <si>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</si>
  <si>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</si>
  <si>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</si>
  <si>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</si>
  <si>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</si>
  <si>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</si>
  <si>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</si>
  <si>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</si>
  <si>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</si>
  <si>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</si>
  <si>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</si>
  <si>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</si>
  <si>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</si>
  <si>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</si>
  <si>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</si>
  <si>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</si>
  <si>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</si>
  <si>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</si>
  <si>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</si>
  <si>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</si>
  <si>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</si>
  <si>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</si>
  <si>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</si>
  <si>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</si>
  <si>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</si>
  <si>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</si>
  <si>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</si>
  <si>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</si>
  <si>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</si>
  <si>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</si>
  <si>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</si>
  <si>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</si>
  <si>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</si>
  <si>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</si>
  <si>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</si>
  <si>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</si>
  <si>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</si>
  <si>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</si>
  <si>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</si>
  <si>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</si>
  <si>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</si>
  <si>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</si>
  <si>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</si>
  <si>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</si>
  <si>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</si>
  <si>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</si>
  <si>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</si>
  <si>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</si>
  <si>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</si>
  <si>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</si>
  <si>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</si>
  <si>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</si>
  <si>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</si>
  <si>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</si>
  <si>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</si>
  <si>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</si>
  <si>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</si>
  <si>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</si>
  <si>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</si>
  <si>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</si>
  <si>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</si>
  <si>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</si>
  <si>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</si>
  <si>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</si>
  <si>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</si>
  <si>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</si>
  <si>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</si>
  <si>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</si>
  <si>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</si>
  <si>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</si>
  <si>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</si>
  <si>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</si>
  <si>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</si>
  <si>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</si>
  <si>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</si>
  <si>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</si>
  <si>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</si>
  <si>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</si>
  <si>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</si>
  <si>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</si>
  <si>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</si>
  <si>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</si>
  <si>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</si>
  <si>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</si>
  <si>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</si>
  <si>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</si>
  <si>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</si>
  <si>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</si>
  <si>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</si>
  <si>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</si>
  <si>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</si>
  <si>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</si>
  <si>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</si>
  <si>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</si>
  <si>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</si>
  <si>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</si>
  <si>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</si>
  <si>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</si>
  <si>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</si>
  <si>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</si>
  <si>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</si>
  <si>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</si>
  <si>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</si>
  <si>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</si>
  <si>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</si>
  <si>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</si>
  <si>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</si>
  <si>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</si>
  <si>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</si>
  <si>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</si>
  <si>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</si>
  <si>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</si>
  <si>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</si>
  <si>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</si>
  <si>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</si>
  <si>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</si>
  <si>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</si>
  <si>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</si>
  <si>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</si>
  <si>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</si>
  <si>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</si>
  <si>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</si>
  <si>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</si>
  <si>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</si>
  <si>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</si>
  <si>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</si>
  <si>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</si>
  <si>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</si>
  <si>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</si>
  <si>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</si>
  <si>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</si>
  <si>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</si>
  <si>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</si>
  <si>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</si>
  <si>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</si>
  <si>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</si>
  <si>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</si>
  <si>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</si>
  <si>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</si>
  <si>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</si>
  <si>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</si>
  <si>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</si>
  <si>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</si>
  <si>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</si>
  <si>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</si>
  <si>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</si>
  <si>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</si>
  <si>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</si>
  <si>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</si>
  <si>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</si>
  <si>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</si>
  <si>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</si>
  <si>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</si>
  <si>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</si>
  <si>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</si>
  <si>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</si>
  <si>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</si>
  <si>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</si>
  <si>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</si>
  <si>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</si>
  <si>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</si>
  <si>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</si>
  <si>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</si>
  <si>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</si>
  <si>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</si>
  <si>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</si>
  <si>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</si>
  <si>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</si>
  <si>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</si>
  <si>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</si>
  <si>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</si>
  <si>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</si>
  <si>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</si>
  <si>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</si>
  <si>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</si>
  <si>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</si>
  <si>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</si>
  <si>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</si>
  <si>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</si>
  <si>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</si>
  <si>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</si>
  <si>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</si>
  <si>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</si>
  <si>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</si>
  <si>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</si>
  <si>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</si>
  <si>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</si>
  <si>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</si>
  <si>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</si>
  <si>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</si>
  <si>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</si>
  <si>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</si>
  <si>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</si>
  <si>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</si>
  <si>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</si>
  <si>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</si>
  <si>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</si>
  <si>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</si>
  <si>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</si>
  <si>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</si>
  <si>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</si>
  <si>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</si>
  <si>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</si>
  <si>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</si>
  <si>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</si>
  <si>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</si>
  <si>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</si>
  <si>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</si>
  <si>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</si>
  <si>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</si>
  <si>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</si>
  <si>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</si>
  <si>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</si>
  <si>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</si>
  <si>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</si>
  <si>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</si>
  <si>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</si>
  <si>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</si>
  <si>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</si>
  <si>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</si>
  <si>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</si>
  <si>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</si>
  <si>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</si>
  <si>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</si>
  <si>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</si>
  <si>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</si>
  <si>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</si>
  <si>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</si>
  <si>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</si>
  <si>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</si>
  <si>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</si>
  <si>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</si>
  <si>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</si>
  <si>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</si>
  <si>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</si>
  <si>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</si>
  <si>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</si>
  <si>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</si>
  <si>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</si>
  <si>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</si>
  <si>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</si>
  <si>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</si>
  <si>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</si>
  <si>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</si>
  <si>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</si>
  <si>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</si>
  <si>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</si>
  <si>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</si>
  <si>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</si>
  <si>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</si>
  <si>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</si>
  <si>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</si>
  <si>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</si>
  <si>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</si>
  <si>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</si>
  <si>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</si>
  <si>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</si>
  <si>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</si>
  <si>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</si>
  <si>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</si>
  <si>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</si>
  <si>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</si>
  <si>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</si>
  <si>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</si>
  <si>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</si>
  <si>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</si>
  <si>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</si>
  <si>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</si>
  <si>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</si>
  <si>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</si>
  <si>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</si>
  <si>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</si>
  <si>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</si>
  <si>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</si>
  <si>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</si>
  <si>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</si>
  <si>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</si>
  <si>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</si>
  <si>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</si>
  <si>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</si>
  <si>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</si>
  <si>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</si>
  <si>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</si>
  <si>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</si>
  <si>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</si>
  <si>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</si>
  <si>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</si>
  <si>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</si>
  <si>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</si>
  <si>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</si>
  <si>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</si>
  <si>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</si>
  <si>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</si>
  <si>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</si>
  <si>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</si>
  <si>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</si>
  <si>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</si>
  <si>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</si>
  <si>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</si>
  <si>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</si>
  <si>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</si>
  <si>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</si>
  <si>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</si>
  <si>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</si>
  <si>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</si>
  <si>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</si>
  <si>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</si>
  <si>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</si>
  <si>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</si>
  <si>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</si>
  <si>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</si>
  <si>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</si>
  <si>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</si>
  <si>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</si>
  <si>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</si>
  <si>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</si>
  <si>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</si>
  <si>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</si>
  <si>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</si>
  <si>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</si>
  <si>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</si>
  <si>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</si>
  <si>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</si>
  <si>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</si>
  <si>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</si>
  <si>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</si>
  <si>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</si>
  <si>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</si>
  <si>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</si>
  <si>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</si>
  <si>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</si>
  <si>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</si>
  <si>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</si>
  <si>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</si>
  <si>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</si>
  <si>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</si>
  <si>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</si>
  <si>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</si>
  <si>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</si>
  <si>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</si>
  <si>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</si>
  <si>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</si>
  <si>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</si>
  <si>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</si>
  <si>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</si>
  <si>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</si>
  <si>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</si>
  <si>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</si>
  <si>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</si>
  <si>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</si>
  <si>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</si>
  <si>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</si>
  <si>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</si>
  <si>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</si>
  <si>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</si>
  <si>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</si>
  <si>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</si>
  <si>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</si>
  <si>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</si>
  <si>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</si>
  <si>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</si>
  <si>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</si>
  <si>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</si>
  <si>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</si>
  <si>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</si>
  <si>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</si>
  <si>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</si>
  <si>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</si>
  <si>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</si>
  <si>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</si>
  <si>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</si>
  <si>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</si>
  <si>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</si>
  <si>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</si>
  <si>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</si>
  <si>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</si>
  <si>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</si>
  <si>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</si>
  <si>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</si>
  <si>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</si>
  <si>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</si>
  <si>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</si>
  <si>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</si>
  <si>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</si>
  <si>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</si>
  <si>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</si>
  <si>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</si>
  <si>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</si>
  <si>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</si>
  <si>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</si>
  <si>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</si>
  <si>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</si>
  <si>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</si>
  <si>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</si>
  <si>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</si>
  <si>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</si>
  <si>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</si>
  <si>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</si>
  <si>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</si>
  <si>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</si>
  <si>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</si>
  <si>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</si>
  <si>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</si>
  <si>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</si>
  <si>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</si>
  <si>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</si>
  <si>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</si>
  <si>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</si>
  <si>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</si>
  <si>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</si>
  <si>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</si>
  <si>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</si>
  <si>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</si>
  <si>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</si>
  <si>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</si>
  <si>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</si>
  <si>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</si>
  <si>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</si>
  <si>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</si>
  <si>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</si>
  <si>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</si>
  <si>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</si>
  <si>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</si>
  <si>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</si>
  <si>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</si>
  <si>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</si>
  <si>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</si>
  <si>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</si>
  <si>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</si>
  <si>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</si>
  <si>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</si>
  <si>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</si>
  <si>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</si>
  <si>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</si>
  <si>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</si>
  <si>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</si>
  <si>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</si>
  <si>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</si>
  <si>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</si>
  <si>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</si>
  <si>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</si>
  <si>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</si>
  <si>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</si>
  <si>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</si>
  <si>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</si>
  <si>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</si>
  <si>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</si>
  <si>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</si>
  <si>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</si>
  <si>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</si>
  <si>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</si>
  <si>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</si>
  <si>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</si>
  <si>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</si>
  <si>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</si>
  <si>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</si>
  <si>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</si>
  <si>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</si>
  <si>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</si>
  <si>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</si>
  <si>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</si>
  <si>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</si>
  <si>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</si>
  <si>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</si>
  <si>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</si>
  <si>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</si>
  <si>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</si>
  <si>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</si>
  <si>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</si>
  <si>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</si>
  <si>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</si>
  <si>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</si>
  <si>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</si>
  <si>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</si>
  <si>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</si>
  <si>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</si>
  <si>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</si>
  <si>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</si>
  <si>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</si>
  <si>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</si>
  <si>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</si>
  <si>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</si>
  <si>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</si>
  <si>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</si>
  <si>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</si>
  <si>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</si>
  <si>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</si>
  <si>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</si>
  <si>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</si>
  <si>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</si>
  <si>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</si>
  <si>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</si>
  <si>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</si>
  <si>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</si>
  <si>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</si>
  <si>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</si>
  <si>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</si>
  <si>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</si>
  <si>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</si>
  <si>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</si>
  <si>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</si>
  <si>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</si>
  <si>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</si>
  <si>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</si>
  <si>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</si>
  <si>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</si>
  <si>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</si>
  <si>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</si>
  <si>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</si>
  <si>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</si>
  <si>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</si>
  <si>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</si>
  <si>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</si>
  <si>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</si>
  <si>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</si>
  <si>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</si>
  <si>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</si>
  <si>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</si>
  <si>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</si>
  <si>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</si>
  <si>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</si>
  <si>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</si>
  <si>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</si>
  <si>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</si>
  <si>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</si>
  <si>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</si>
  <si>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</si>
  <si>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</si>
  <si>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</si>
  <si>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</si>
  <si>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</si>
  <si>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</si>
  <si>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</si>
  <si>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</si>
  <si>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</si>
  <si>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</si>
  <si>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</si>
  <si>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</si>
  <si>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</si>
  <si>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</si>
  <si>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</si>
  <si>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</si>
  <si>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</si>
  <si>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</si>
  <si>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</si>
  <si>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</si>
  <si>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</si>
  <si>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</si>
  <si>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</si>
  <si>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</si>
  <si>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</si>
  <si>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</si>
  <si>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</si>
  <si>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</si>
  <si>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</si>
  <si>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</si>
  <si>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</si>
  <si>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</si>
  <si>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</si>
  <si>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</si>
  <si>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</si>
  <si>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</si>
  <si>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</si>
  <si>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</si>
  <si>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</si>
  <si>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</si>
  <si>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</si>
  <si>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</si>
  <si>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</si>
  <si>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</si>
  <si>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</si>
  <si>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</si>
  <si>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</si>
  <si>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</si>
  <si>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</si>
  <si>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</si>
  <si>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</si>
  <si>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</si>
  <si>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</si>
  <si>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</si>
  <si>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</si>
  <si>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</si>
  <si>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</si>
  <si>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</si>
  <si>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</si>
  <si>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</si>
  <si>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</si>
  <si>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</si>
  <si>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</si>
  <si>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</si>
  <si>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</si>
  <si>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</si>
  <si>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</si>
  <si>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</si>
  <si>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</si>
  <si>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</si>
  <si>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</si>
  <si>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</si>
  <si>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</si>
  <si>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</si>
  <si>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</si>
  <si>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</si>
  <si>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</si>
  <si>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</si>
  <si>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</si>
  <si>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</si>
  <si>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</si>
  <si>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</si>
  <si>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</si>
  <si>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</si>
  <si>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</si>
  <si>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</si>
  <si>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</si>
  <si>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</si>
  <si>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</si>
  <si>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</si>
  <si>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</si>
  <si>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</si>
  <si>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</si>
  <si>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</si>
  <si>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</si>
  <si>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</si>
  <si>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</si>
  <si>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</si>
  <si>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</si>
  <si>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</si>
  <si>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</si>
  <si>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</si>
  <si>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</si>
  <si>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</si>
  <si>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</si>
  <si>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</si>
  <si>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</si>
  <si>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</si>
  <si>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</si>
  <si>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</si>
  <si>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</si>
  <si>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</si>
  <si>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</si>
  <si>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</si>
  <si>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</si>
  <si>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</si>
  <si>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</si>
  <si>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</si>
  <si>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</si>
  <si>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</si>
  <si>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</si>
  <si>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</si>
  <si>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</si>
  <si>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</si>
  <si>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</si>
  <si>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</si>
  <si>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</si>
  <si>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</si>
  <si>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</si>
  <si>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</si>
  <si>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</si>
  <si>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</si>
  <si>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</si>
  <si>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</si>
  <si>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</si>
  <si>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</si>
  <si>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</si>
  <si>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</si>
  <si>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</si>
  <si>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</si>
  <si>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</si>
  <si>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</si>
  <si>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</si>
  <si>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</si>
  <si>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</si>
  <si>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</si>
  <si>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</si>
  <si>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</si>
  <si>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</si>
  <si>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</si>
  <si>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</si>
  <si>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</si>
  <si>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</si>
  <si>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</si>
  <si>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</si>
  <si>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</si>
  <si>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</si>
  <si>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</si>
  <si>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</si>
  <si>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</si>
  <si>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</si>
  <si>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</si>
  <si>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</si>
  <si>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</si>
  <si>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</si>
  <si>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</si>
  <si>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</si>
  <si>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</si>
  <si>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</si>
  <si>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</si>
  <si>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</si>
  <si>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</si>
  <si>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</si>
  <si>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</si>
  <si>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</si>
  <si>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</si>
  <si>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</si>
  <si>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</si>
  <si>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</si>
  <si>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</si>
  <si>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</si>
  <si>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</si>
  <si>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</si>
  <si>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</si>
  <si>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</si>
  <si>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</si>
  <si>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</si>
  <si>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</si>
  <si>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</si>
  <si>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</si>
  <si>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</si>
  <si>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</si>
  <si>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</si>
  <si>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</si>
  <si>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</si>
  <si>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</si>
  <si>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</si>
  <si>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</si>
  <si>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</si>
  <si>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</si>
  <si>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</si>
  <si>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</si>
  <si>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</si>
  <si>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</si>
  <si>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</si>
  <si>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</si>
  <si>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</si>
  <si>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</si>
  <si>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</si>
  <si>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</si>
  <si>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</si>
  <si>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</si>
  <si>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</si>
  <si>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</si>
  <si>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</si>
  <si>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</si>
  <si>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</si>
  <si>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</si>
  <si>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</si>
  <si>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</si>
  <si>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</si>
  <si>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</si>
  <si>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</si>
  <si>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</si>
  <si>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</si>
  <si>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</si>
  <si>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</si>
  <si>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</si>
  <si>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</si>
  <si>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</si>
  <si>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</si>
  <si>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</si>
  <si>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</si>
  <si>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</si>
  <si>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</si>
  <si>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</si>
  <si>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</si>
  <si>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</si>
  <si>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</si>
  <si>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</si>
  <si>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</si>
  <si>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</si>
  <si>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</si>
  <si>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</si>
  <si>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</si>
  <si>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</si>
  <si>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</si>
  <si>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</si>
  <si>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</si>
  <si>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</si>
  <si>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</si>
  <si>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</si>
  <si>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</si>
  <si>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</si>
  <si>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</si>
  <si>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</si>
  <si>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</si>
  <si>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</si>
  <si>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</si>
  <si>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</si>
  <si>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</si>
  <si>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</si>
  <si>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</si>
  <si>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</si>
  <si>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</si>
  <si>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</si>
  <si>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</si>
  <si>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</si>
  <si>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</si>
  <si>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</si>
  <si>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</si>
  <si>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</si>
  <si>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</si>
  <si>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</si>
  <si>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</si>
  <si>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</si>
  <si>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</si>
  <si>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</si>
  <si>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</si>
  <si>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</si>
  <si>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</si>
  <si>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</si>
  <si>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</si>
  <si>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</si>
  <si>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</si>
  <si>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</si>
  <si>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</si>
  <si>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</si>
  <si>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</si>
  <si>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</si>
  <si>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</si>
  <si>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</si>
  <si>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</si>
  <si>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</si>
  <si>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</si>
  <si>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</si>
  <si>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</si>
  <si>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</si>
  <si>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</si>
  <si>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</si>
  <si>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</si>
  <si>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</si>
  <si>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</si>
  <si>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</si>
  <si>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</si>
  <si>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</si>
  <si>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</si>
  <si>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</si>
  <si>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</si>
  <si>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</si>
  <si>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</si>
  <si>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</si>
  <si>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</si>
  <si>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</si>
  <si>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</si>
  <si>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</si>
  <si>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</si>
  <si>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</si>
  <si>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</si>
  <si>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</si>
  <si>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</si>
  <si>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</si>
  <si>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</si>
  <si>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</si>
  <si>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</si>
  <si>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</si>
  <si>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</si>
  <si>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</si>
  <si>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</si>
  <si>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</si>
  <si>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</si>
  <si>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</si>
  <si>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</si>
  <si>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</si>
  <si>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</si>
  <si>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</si>
  <si>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</si>
  <si>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</si>
  <si>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</si>
  <si>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</si>
  <si>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</si>
  <si>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</si>
  <si>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</si>
  <si>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</si>
  <si>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</si>
  <si>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</si>
  <si>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</si>
  <si>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</si>
  <si>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</si>
  <si>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</si>
  <si>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</si>
  <si>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</si>
  <si>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</si>
  <si>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</si>
  <si>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</si>
  <si>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</si>
  <si>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</si>
  <si>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</si>
  <si>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</si>
  <si>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</si>
  <si>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</si>
  <si>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</si>
  <si>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</si>
  <si>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</si>
  <si>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</si>
  <si>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</si>
  <si>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</si>
  <si>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</si>
  <si>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</si>
  <si>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</si>
  <si>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</si>
  <si>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</si>
  <si>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</si>
  <si>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</si>
  <si>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</si>
  <si>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</si>
  <si>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</si>
  <si>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</si>
  <si>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</si>
  <si>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</si>
  <si>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</si>
  <si>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</si>
  <si>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</si>
  <si>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</si>
  <si>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</si>
  <si>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</si>
  <si>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</si>
  <si>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</si>
  <si>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</si>
  <si>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</si>
  <si>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</si>
  <si>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</si>
  <si>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</si>
  <si>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</si>
  <si>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</si>
  <si>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</si>
  <si>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</si>
  <si>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</si>
  <si>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</si>
  <si>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</si>
  <si>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</si>
  <si>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</si>
  <si>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</si>
  <si>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</si>
  <si>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</si>
  <si>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</si>
  <si>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</si>
  <si>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</si>
  <si>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</si>
  <si>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</si>
  <si>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</si>
  <si>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</si>
  <si>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</si>
  <si>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</si>
  <si>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</si>
  <si>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</si>
  <si>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</si>
  <si>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</si>
  <si>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</si>
  <si>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</si>
  <si>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</si>
  <si>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</si>
  <si>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</si>
  <si>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</si>
  <si>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</si>
  <si>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</si>
  <si>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</si>
  <si>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</si>
  <si>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</si>
  <si>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</si>
  <si>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</si>
  <si>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</si>
  <si>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</si>
  <si>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</si>
  <si>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</si>
  <si>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</si>
  <si>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</si>
  <si>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</si>
  <si>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</si>
  <si>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</si>
  <si>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</si>
  <si>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</si>
  <si>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</si>
  <si>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</si>
  <si>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</si>
  <si>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</si>
  <si>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</si>
  <si>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</si>
  <si>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</si>
  <si>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</si>
  <si>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</si>
  <si>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</si>
  <si>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</si>
  <si>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</si>
  <si>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</si>
  <si>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</si>
  <si>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</si>
  <si>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</si>
  <si>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</si>
  <si>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</si>
  <si>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</si>
  <si>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</si>
  <si>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</si>
  <si>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</si>
  <si>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</si>
  <si>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</si>
  <si>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</si>
  <si>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</si>
  <si>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</si>
  <si>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</si>
  <si>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</si>
  <si>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</si>
  <si>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</si>
  <si>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</si>
  <si>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</si>
  <si>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</si>
  <si>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</si>
  <si>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</si>
  <si>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</si>
  <si>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</si>
  <si>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</si>
  <si>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</si>
  <si>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</si>
  <si>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</si>
  <si>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</si>
  <si>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</si>
  <si>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</si>
  <si>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</si>
  <si>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</si>
  <si>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</si>
  <si>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</si>
  <si>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</si>
  <si>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</si>
  <si>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</si>
  <si>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</si>
  <si>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</si>
  <si>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</si>
  <si>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</si>
  <si>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</si>
  <si>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</si>
  <si>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</si>
  <si>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</si>
  <si>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</si>
  <si>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</si>
  <si>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</si>
  <si>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</si>
  <si>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</si>
  <si>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</si>
  <si>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</si>
  <si>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</si>
  <si>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</si>
  <si>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</si>
  <si>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</si>
  <si>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</si>
  <si>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</si>
  <si>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</si>
  <si>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</si>
  <si>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</si>
  <si>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</si>
  <si>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</si>
  <si>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</si>
  <si>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</si>
  <si>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</si>
  <si>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</si>
  <si>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</si>
  <si>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</si>
  <si>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</si>
  <si>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</si>
  <si>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</si>
  <si>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</si>
  <si>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</si>
  <si>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</si>
  <si>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</si>
  <si>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</si>
  <si>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</si>
  <si>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</si>
  <si>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</si>
  <si>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</si>
  <si>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</si>
  <si>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</si>
  <si>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</si>
  <si>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</si>
  <si>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</si>
  <si>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</si>
  <si>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</si>
  <si>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</si>
  <si>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</si>
  <si>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</si>
  <si>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</si>
  <si>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</si>
  <si>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</si>
  <si>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</si>
  <si>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</si>
  <si>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</si>
  <si>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</si>
  <si>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</si>
  <si>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</si>
  <si>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</si>
  <si>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</si>
  <si>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</si>
  <si>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</si>
  <si>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</si>
  <si>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</si>
  <si>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</si>
  <si>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</si>
  <si>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</si>
  <si>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</si>
  <si>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</si>
  <si>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</si>
  <si>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</si>
  <si>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</si>
  <si>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</si>
  <si>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</si>
  <si>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</si>
  <si>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</si>
  <si>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</si>
  <si>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</si>
  <si>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</si>
  <si>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</si>
  <si>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</si>
  <si>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</si>
  <si>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</si>
  <si>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</si>
  <si>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</si>
  <si>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</si>
  <si>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</si>
  <si>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</si>
  <si>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</si>
  <si>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</si>
  <si>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</si>
  <si>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</si>
  <si>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</si>
  <si>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</si>
  <si>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</si>
  <si>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</si>
  <si>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</si>
  <si>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</si>
  <si>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</si>
  <si>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</si>
  <si>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</si>
  <si>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</si>
  <si>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</si>
  <si>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</si>
  <si>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</si>
  <si>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</si>
  <si>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</si>
  <si>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</si>
  <si>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</si>
  <si>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</si>
  <si>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</si>
  <si>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</si>
  <si>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</si>
  <si>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</si>
  <si>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</si>
  <si>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</si>
  <si>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</si>
  <si>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</si>
  <si>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</si>
  <si>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</si>
  <si>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</si>
  <si>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</si>
  <si>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</si>
  <si>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</si>
  <si>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</si>
  <si>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</si>
  <si>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</si>
  <si>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</si>
  <si>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</si>
  <si>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</si>
  <si>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</si>
  <si>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</si>
  <si>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</si>
  <si>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</si>
  <si>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</si>
  <si>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</si>
  <si>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</si>
  <si>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</si>
  <si>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</si>
  <si>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</si>
  <si>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</si>
  <si>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</si>
  <si>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</si>
  <si>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</si>
  <si>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</si>
  <si>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</si>
  <si>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</si>
  <si>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</si>
  <si>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</si>
  <si>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</si>
  <si>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</si>
  <si>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</si>
  <si>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</si>
  <si>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</si>
  <si>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</si>
  <si>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</si>
  <si>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</si>
  <si>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</si>
  <si>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</si>
  <si>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</si>
  <si>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</si>
  <si>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</si>
  <si>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</si>
  <si>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</si>
  <si>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</si>
  <si>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</si>
  <si>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</si>
  <si>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</si>
  <si>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</si>
  <si>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</si>
  <si>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</si>
  <si>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</si>
  <si>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</si>
  <si>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</si>
  <si>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</si>
  <si>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</si>
  <si>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</si>
  <si>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</si>
  <si>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</si>
  <si>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</si>
  <si>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</si>
  <si>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</si>
  <si>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</si>
  <si>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</si>
  <si>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</si>
  <si>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</si>
  <si>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</si>
  <si>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</si>
  <si>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</si>
  <si>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</si>
  <si>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</si>
  <si>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</si>
  <si>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</si>
  <si>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</si>
  <si>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</si>
  <si>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</si>
  <si>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</si>
  <si>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</si>
  <si>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</si>
  <si>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</si>
  <si>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</si>
  <si>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</si>
  <si>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</si>
  <si>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</si>
  <si>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</si>
  <si>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</si>
  <si>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</si>
  <si>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</si>
  <si>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</si>
  <si>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</si>
  <si>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</si>
  <si>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</si>
  <si>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</si>
  <si>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</si>
  <si>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</si>
  <si>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</si>
  <si>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</si>
  <si>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</si>
  <si>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</si>
  <si>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</si>
  <si>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</si>
  <si>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</si>
  <si>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</si>
  <si>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</si>
  <si>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</si>
  <si>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</si>
  <si>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</si>
  <si>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</si>
  <si>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</si>
  <si>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</si>
  <si>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</si>
  <si>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</si>
  <si>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</si>
  <si>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</si>
  <si>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</si>
  <si>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</si>
  <si>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</si>
  <si>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</si>
  <si>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</si>
  <si>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</si>
  <si>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</si>
  <si>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</si>
  <si>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</si>
  <si>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</si>
  <si>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</si>
  <si>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</si>
  <si>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</si>
  <si>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</si>
  <si>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</si>
  <si>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</si>
  <si>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</si>
  <si>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</si>
  <si>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</si>
  <si>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</si>
  <si>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</si>
  <si>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</si>
  <si>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</si>
  <si>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</si>
  <si>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</si>
  <si>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</si>
  <si>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</si>
  <si>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</si>
  <si>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</si>
  <si>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</si>
  <si>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</si>
  <si>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</si>
  <si>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</si>
  <si>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</si>
  <si>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</si>
  <si>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</si>
  <si>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</si>
  <si>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</si>
  <si>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</si>
  <si>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</si>
  <si>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</si>
  <si>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</si>
  <si>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</si>
  <si>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</si>
  <si>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</si>
  <si>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</si>
  <si>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</si>
  <si>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</si>
  <si>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</si>
  <si>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</si>
  <si>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</si>
  <si>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</si>
  <si>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</si>
  <si>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</si>
  <si>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</si>
  <si>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</si>
  <si>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</si>
  <si>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</si>
  <si>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</si>
  <si>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</si>
  <si>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</si>
  <si>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</si>
  <si>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</si>
  <si>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</si>
  <si>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</si>
  <si>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</si>
  <si>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</si>
  <si>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</si>
  <si>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</si>
  <si>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</si>
  <si>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</si>
  <si>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</si>
  <si>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</si>
  <si>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</si>
  <si>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</si>
  <si>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</si>
  <si>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</si>
  <si>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</si>
  <si>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</si>
  <si>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</si>
  <si>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</si>
  <si>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</si>
  <si>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</si>
  <si>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</si>
  <si>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</si>
  <si>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</si>
  <si>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</si>
  <si>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</si>
  <si>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</si>
  <si>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</si>
  <si>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</si>
  <si>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</si>
  <si>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</si>
  <si>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</si>
  <si>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</si>
  <si>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</si>
  <si>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</si>
  <si>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</si>
  <si>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</si>
  <si>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</si>
  <si>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</si>
  <si>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</si>
  <si>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</si>
  <si>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</si>
  <si>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</si>
  <si>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</si>
  <si>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</si>
  <si>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</si>
  <si>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</si>
  <si>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</si>
  <si>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</si>
  <si>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</si>
  <si>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</si>
  <si>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</si>
  <si>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</si>
  <si>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</si>
  <si>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</si>
  <si>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</si>
  <si>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</si>
  <si>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</si>
  <si>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</si>
  <si>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</si>
  <si>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</si>
  <si>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</si>
  <si>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</si>
  <si>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</si>
  <si>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</si>
  <si>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</si>
  <si>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</si>
  <si>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</si>
  <si>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</si>
  <si>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</si>
  <si>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</si>
  <si>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</si>
  <si>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</si>
  <si>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</si>
  <si>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</si>
  <si>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</si>
  <si>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</si>
  <si>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</si>
  <si>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</si>
  <si>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</si>
  <si>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</si>
  <si>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</si>
  <si>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</si>
  <si>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</si>
  <si>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</si>
  <si>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</si>
  <si>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</si>
  <si>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</si>
  <si>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</si>
  <si>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</si>
  <si>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</si>
  <si>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</si>
  <si>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</si>
  <si>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</si>
  <si>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</si>
  <si>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</si>
  <si>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</si>
  <si>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</si>
  <si>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</si>
  <si>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</si>
  <si>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</si>
  <si>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</si>
  <si>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</si>
  <si>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</si>
  <si>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</si>
  <si>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</si>
  <si>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</si>
  <si>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</si>
  <si>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</si>
  <si>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</si>
  <si>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</si>
  <si>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</si>
  <si>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</si>
  <si>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</si>
  <si>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</si>
  <si>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</si>
  <si>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</si>
  <si>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</si>
  <si>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</si>
  <si>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</si>
  <si>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</si>
  <si>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</si>
  <si>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</si>
  <si>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</si>
  <si>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</si>
  <si>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</si>
  <si>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</si>
  <si>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</si>
  <si>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</si>
  <si>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</si>
  <si>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</si>
  <si>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</si>
  <si>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</si>
  <si>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</si>
  <si>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</si>
  <si>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</si>
  <si>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</si>
  <si>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</si>
  <si>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</si>
  <si>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</si>
  <si>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</si>
  <si>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</si>
  <si>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</si>
  <si>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</si>
  <si>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</si>
  <si>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</si>
  <si>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</si>
  <si>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</si>
  <si>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</si>
  <si>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</si>
  <si>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</si>
  <si>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</si>
  <si>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</si>
  <si>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</si>
  <si>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</si>
  <si>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</si>
  <si>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</si>
  <si>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</si>
  <si>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</si>
  <si>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</si>
  <si>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</si>
  <si>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</si>
  <si>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</si>
  <si>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</si>
  <si>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</si>
  <si>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</si>
  <si>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</si>
  <si>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</si>
  <si>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</si>
  <si>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</si>
  <si>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</si>
  <si>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</si>
  <si>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</si>
  <si>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</si>
  <si>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</si>
  <si>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</si>
  <si>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</si>
  <si>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</si>
  <si>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</si>
  <si>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</si>
  <si>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</si>
  <si>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</si>
  <si>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</si>
  <si>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</si>
  <si>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</si>
  <si>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</si>
  <si>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</si>
  <si>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</si>
  <si>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</si>
  <si>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</si>
  <si>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</si>
  <si>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</si>
  <si>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</si>
  <si>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</si>
  <si>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</si>
  <si>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</si>
  <si>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</si>
  <si>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</si>
  <si>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</si>
  <si>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</si>
  <si>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</si>
  <si>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</si>
  <si>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</si>
  <si>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</si>
  <si>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</si>
  <si>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</si>
  <si>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</si>
  <si>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</si>
  <si>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</si>
  <si>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</si>
  <si>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</si>
  <si>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</si>
  <si>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</si>
  <si>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</si>
  <si>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</si>
  <si>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</si>
  <si>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</si>
  <si>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</si>
  <si>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</si>
  <si>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</si>
  <si>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</si>
  <si>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</si>
  <si>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</si>
  <si>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</si>
  <si>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</si>
  <si>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</si>
  <si>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</si>
  <si>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</si>
  <si>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</si>
  <si>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</si>
  <si>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</si>
  <si>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</si>
  <si>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</si>
  <si>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</si>
  <si>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</si>
  <si>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</si>
  <si>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</si>
  <si>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</si>
  <si>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</si>
  <si>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</si>
  <si>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</si>
  <si>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</si>
  <si>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</si>
  <si>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</si>
  <si>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</si>
  <si>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</si>
  <si>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</si>
  <si>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</si>
  <si>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</si>
  <si>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</si>
  <si>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</si>
  <si>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</si>
  <si>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</si>
  <si>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</si>
  <si>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</si>
  <si>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</si>
  <si>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</si>
  <si>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</si>
  <si>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</si>
  <si>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</si>
  <si>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</si>
  <si>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</si>
  <si>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</si>
  <si>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</si>
  <si>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</si>
  <si>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</si>
  <si>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</si>
  <si>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</si>
  <si>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</si>
  <si>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</si>
  <si>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</si>
  <si>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</si>
  <si>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</si>
  <si>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</si>
  <si>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</si>
  <si>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</si>
  <si>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</si>
  <si>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</si>
  <si>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</si>
  <si>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</si>
  <si>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</si>
  <si>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</si>
  <si>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</si>
  <si>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</si>
  <si>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</si>
  <si>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</si>
  <si>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</si>
  <si>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</si>
  <si>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</si>
  <si>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</si>
  <si>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</si>
  <si>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</si>
  <si>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</si>
  <si>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</si>
  <si>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</si>
  <si>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</si>
  <si>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</si>
  <si>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</si>
  <si>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</si>
  <si>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</si>
  <si>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</si>
  <si>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</si>
  <si>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</si>
  <si>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</si>
  <si>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</si>
  <si>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</si>
  <si>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</si>
  <si>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</si>
  <si>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</si>
  <si>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</si>
  <si>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</si>
  <si>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</si>
  <si>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</si>
  <si>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</si>
  <si>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</si>
  <si>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</si>
  <si>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</si>
  <si>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</si>
  <si>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</si>
  <si>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</si>
  <si>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</si>
  <si>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</si>
  <si>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</si>
  <si>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</si>
  <si>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</si>
  <si>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</si>
  <si>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</si>
  <si>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</si>
  <si>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</si>
  <si>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</si>
  <si>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</si>
  <si>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</si>
  <si>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</si>
  <si>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</si>
  <si>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</si>
  <si>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</si>
  <si>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</si>
  <si>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</si>
  <si>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</si>
  <si>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</si>
  <si>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</si>
  <si>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</si>
  <si>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</si>
  <si>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</si>
  <si>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</si>
  <si>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</si>
  <si>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</si>
  <si>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</si>
  <si>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</si>
  <si>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</si>
  <si>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</si>
  <si>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</si>
  <si>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</si>
  <si>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</si>
  <si>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</si>
  <si>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</si>
  <si>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</si>
  <si>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</si>
  <si>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</si>
  <si>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</si>
  <si>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</si>
  <si>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</si>
  <si>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</si>
  <si>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</si>
  <si>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</si>
  <si>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</si>
  <si>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</si>
  <si>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</si>
  <si>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</si>
  <si>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</si>
  <si>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</si>
  <si>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</si>
  <si>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</si>
  <si>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</si>
  <si>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</si>
  <si>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</si>
  <si>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</si>
  <si>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</si>
  <si>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</si>
  <si>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</si>
  <si>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</si>
  <si>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</si>
  <si>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</si>
  <si>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</si>
  <si>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</si>
  <si>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</si>
  <si>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</si>
  <si>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</si>
  <si>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</si>
  <si>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</si>
  <si>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</si>
  <si>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</si>
  <si>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</si>
  <si>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</si>
  <si>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</si>
  <si>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</si>
  <si>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</si>
  <si>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</si>
  <si>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</si>
  <si>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</si>
  <si>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</si>
  <si>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</si>
  <si>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</si>
  <si>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</si>
  <si>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</si>
  <si>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</si>
  <si>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</si>
  <si>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</si>
  <si>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</si>
  <si>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</si>
  <si>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</si>
  <si>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</si>
  <si>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</si>
  <si>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</si>
  <si>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</si>
  <si>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</si>
  <si>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</si>
  <si>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</si>
  <si>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</si>
  <si>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</si>
  <si>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</si>
  <si>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</si>
  <si>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</si>
  <si>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</si>
  <si>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</si>
  <si>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</si>
  <si>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</si>
  <si>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</si>
  <si>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</si>
  <si>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</si>
  <si>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</si>
  <si>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</si>
  <si>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</si>
  <si>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</si>
  <si>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</si>
  <si>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</si>
  <si>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</si>
  <si>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</si>
  <si>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</si>
  <si>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</si>
  <si>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</si>
  <si>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</si>
  <si>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</si>
  <si>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</si>
  <si>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</si>
  <si>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</si>
  <si>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</si>
  <si>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</si>
  <si>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</si>
  <si>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</si>
  <si>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</si>
  <si>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</si>
  <si>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</si>
  <si>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</si>
  <si>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</si>
  <si>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</si>
  <si>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</si>
  <si>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</si>
  <si>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</si>
  <si>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</si>
  <si>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</si>
  <si>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</si>
  <si>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</si>
  <si>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</si>
  <si>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</si>
  <si>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</si>
  <si>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</si>
  <si>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</si>
  <si>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</si>
  <si>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</si>
  <si>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</si>
  <si>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</si>
  <si>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</si>
  <si>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</si>
  <si>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</si>
  <si>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</si>
  <si>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</si>
  <si>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</si>
  <si>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</si>
  <si>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</si>
  <si>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</si>
  <si>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</si>
  <si>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</si>
  <si>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</si>
  <si>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</si>
  <si>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</si>
  <si>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</si>
  <si>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</si>
  <si>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</si>
  <si>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</si>
  <si>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</si>
  <si>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</si>
  <si>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</si>
  <si>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</si>
  <si>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</si>
  <si>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</si>
  <si>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</si>
  <si>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</si>
  <si>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</si>
  <si>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</si>
  <si>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</si>
  <si>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</si>
  <si>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</si>
  <si>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</si>
  <si>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</si>
  <si>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</si>
  <si>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</si>
  <si>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</si>
  <si>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</si>
  <si>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</si>
  <si>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</si>
  <si>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</si>
  <si>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</si>
  <si>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</si>
  <si>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</si>
  <si>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</si>
  <si>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</si>
  <si>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</si>
  <si>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</si>
  <si>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</si>
  <si>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</si>
  <si>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</si>
  <si>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</si>
  <si>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</si>
  <si>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</si>
  <si>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</si>
  <si>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</si>
  <si>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</si>
  <si>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</si>
  <si>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</si>
  <si>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</si>
  <si>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</si>
  <si>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</si>
  <si>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</si>
  <si>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</si>
  <si>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</si>
  <si>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</si>
  <si>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</si>
  <si>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</si>
  <si>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</si>
  <si>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</si>
  <si>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</si>
  <si>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</si>
  <si>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</si>
  <si>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</si>
  <si>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</si>
  <si>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</si>
  <si>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</si>
  <si>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</si>
  <si>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</si>
  <si>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</si>
  <si>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</si>
  <si>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</si>
  <si>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</si>
  <si>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</si>
  <si>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</si>
  <si>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</si>
  <si>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</si>
  <si>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</si>
  <si>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</si>
  <si>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</si>
  <si>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</si>
  <si>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</si>
  <si>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</si>
  <si>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</si>
  <si>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</si>
  <si>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</si>
  <si>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</si>
  <si>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</si>
  <si>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</si>
  <si>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</si>
  <si>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</si>
  <si>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</si>
  <si>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</si>
  <si>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</si>
  <si>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</si>
  <si>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</si>
  <si>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</si>
  <si>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</si>
  <si>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</si>
  <si>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</si>
  <si>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</si>
  <si>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</si>
  <si>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</si>
  <si>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</si>
  <si>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</si>
  <si>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</si>
  <si>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</si>
  <si>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</si>
  <si>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</si>
  <si>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</si>
  <si>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</si>
  <si>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</si>
  <si>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</si>
  <si>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</si>
  <si>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</si>
  <si>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</si>
  <si>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</si>
  <si>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</si>
  <si>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</si>
  <si>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</si>
  <si>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</si>
  <si>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</si>
  <si>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</si>
  <si>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</si>
  <si>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</si>
  <si>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</si>
  <si>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</si>
  <si>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</si>
  <si>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</si>
  <si>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</si>
  <si>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</si>
  <si>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</si>
  <si>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</si>
  <si>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</si>
  <si>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</si>
  <si>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</si>
  <si>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</si>
  <si>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</si>
  <si>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</si>
  <si>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</si>
  <si>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</si>
  <si>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</si>
  <si>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</si>
  <si>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</si>
  <si>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</si>
  <si>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</si>
  <si>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</si>
  <si>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</si>
  <si>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</si>
  <si>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</si>
  <si>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</si>
  <si>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</si>
  <si>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</si>
  <si>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</si>
  <si>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</si>
  <si>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</si>
  <si>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</si>
  <si>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</si>
  <si>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</si>
  <si>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</si>
  <si>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</si>
  <si>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</si>
  <si>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</si>
  <si>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</si>
  <si>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</si>
  <si>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</si>
  <si>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</si>
  <si>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</si>
  <si>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</si>
  <si>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</si>
  <si>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</si>
  <si>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</si>
  <si>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</si>
  <si>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</si>
  <si>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</si>
  <si>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</si>
  <si>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</si>
  <si>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</si>
  <si>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</si>
  <si>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</si>
  <si>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</si>
  <si>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</si>
  <si>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</si>
  <si>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</si>
  <si>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</si>
  <si>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</si>
  <si>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</si>
  <si>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</si>
  <si>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</si>
  <si>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</si>
  <si>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</si>
  <si>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</si>
  <si>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</si>
  <si>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</si>
  <si>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</si>
  <si>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</si>
  <si>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</si>
  <si>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</si>
  <si>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</si>
  <si>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</si>
  <si>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</si>
  <si>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</si>
  <si>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</si>
  <si>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</si>
  <si>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</si>
  <si>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</si>
  <si>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</si>
  <si>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</si>
  <si>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</si>
  <si>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</si>
  <si>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</si>
  <si>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</si>
  <si>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</si>
  <si>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</si>
  <si>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</si>
  <si>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</si>
  <si>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</si>
  <si>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</si>
  <si>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</si>
  <si>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</si>
  <si>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</si>
  <si>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</si>
  <si>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</si>
  <si>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</si>
  <si>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</si>
  <si>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</si>
  <si>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</si>
  <si>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</si>
  <si>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</si>
  <si>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</si>
  <si>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</si>
  <si>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</si>
  <si>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</si>
  <si>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</si>
  <si>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</si>
  <si>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</si>
  <si>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</si>
  <si>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</si>
  <si>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</si>
  <si>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</si>
  <si>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</si>
  <si>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</si>
  <si>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</si>
  <si>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</si>
  <si>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</si>
  <si>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</si>
  <si>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</si>
  <si>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</si>
  <si>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</si>
  <si>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</si>
  <si>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</si>
  <si>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</si>
  <si>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</si>
  <si>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</si>
  <si>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</si>
  <si>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</si>
  <si>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</si>
  <si>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</si>
  <si>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</si>
  <si>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</si>
  <si>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</si>
  <si>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</si>
  <si>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</si>
  <si>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</si>
  <si>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</si>
  <si>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</si>
  <si>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</si>
  <si>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</si>
  <si>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</si>
  <si>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</si>
  <si>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</si>
  <si>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</si>
  <si>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</si>
  <si>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</si>
  <si>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</si>
  <si>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</si>
  <si>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</si>
  <si>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</si>
  <si>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</si>
  <si>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</si>
  <si>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</si>
  <si>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</si>
  <si>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</si>
  <si>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</si>
  <si>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</si>
  <si>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</si>
  <si>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</si>
  <si>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</si>
  <si>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</si>
  <si>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</si>
  <si>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</si>
  <si>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</si>
  <si>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</si>
  <si>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</si>
  <si>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</si>
  <si>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</si>
  <si>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</si>
  <si>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</si>
  <si>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</si>
  <si>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</si>
  <si>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</si>
  <si>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</si>
  <si>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</si>
  <si>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</si>
  <si>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</si>
  <si>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</si>
  <si>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</si>
  <si>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</si>
  <si>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</si>
  <si>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</si>
  <si>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</si>
  <si>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</si>
  <si>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</si>
  <si>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</si>
  <si>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</si>
  <si>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</si>
  <si>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</si>
  <si>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</si>
  <si>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</si>
  <si>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</si>
  <si>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</si>
  <si>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</si>
  <si>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</si>
  <si>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</si>
  <si>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</si>
  <si>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</si>
  <si>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</si>
  <si>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</si>
  <si>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</si>
  <si>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</si>
  <si>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</si>
  <si>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</si>
  <si>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</si>
  <si>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</si>
  <si>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</si>
  <si>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</si>
  <si>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</si>
  <si>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</si>
  <si>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</si>
  <si>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</si>
  <si>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</si>
  <si>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</si>
  <si>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</si>
  <si>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</si>
  <si>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</si>
  <si>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</si>
  <si>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</si>
  <si>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</si>
  <si>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</si>
  <si>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</si>
  <si>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</si>
  <si>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</si>
  <si>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</si>
  <si>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</si>
  <si>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</si>
  <si>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</si>
  <si>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</si>
  <si>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</si>
  <si>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</si>
  <si>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</si>
  <si>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</si>
  <si>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</si>
  <si>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</si>
  <si>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</si>
  <si>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</si>
  <si>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</si>
  <si>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</si>
  <si>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</si>
  <si>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</si>
  <si>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</si>
  <si>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</si>
  <si>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</si>
  <si>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</si>
  <si>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</si>
  <si>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</si>
  <si>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</si>
  <si>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</si>
  <si>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</si>
  <si>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</si>
  <si>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</si>
  <si>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</si>
  <si>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</si>
  <si>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</si>
  <si>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</si>
  <si>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</si>
  <si>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</si>
  <si>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</si>
  <si>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</si>
  <si>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</si>
  <si>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</si>
  <si>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</si>
  <si>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</si>
  <si>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</si>
  <si>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</si>
  <si>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</si>
  <si>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</si>
  <si>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</si>
  <si>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</si>
  <si>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</si>
  <si>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</si>
  <si>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</si>
  <si>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</si>
  <si>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</si>
  <si>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</si>
  <si>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</si>
  <si>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</si>
  <si>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</si>
  <si>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</si>
  <si>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</si>
  <si>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</si>
  <si>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</si>
  <si>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</si>
  <si>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</si>
  <si>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</si>
  <si>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</si>
  <si>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</si>
  <si>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</si>
  <si>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</si>
  <si>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</si>
  <si>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</si>
  <si>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</si>
  <si>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</si>
  <si>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</si>
  <si>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</si>
  <si>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</si>
  <si>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</si>
  <si>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</si>
  <si>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</si>
  <si>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</si>
  <si>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</si>
  <si>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</si>
  <si>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</si>
  <si>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</si>
  <si>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</si>
  <si>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</si>
  <si>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</si>
  <si>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</si>
  <si>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</si>
  <si>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</si>
  <si>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</si>
  <si>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</si>
  <si>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</si>
  <si>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</si>
  <si>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</si>
  <si>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</si>
  <si>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</si>
  <si>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</si>
  <si>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</si>
  <si>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</si>
  <si>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</si>
  <si>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</si>
  <si>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</si>
  <si>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</si>
  <si>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</si>
  <si>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</si>
  <si>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</si>
  <si>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</si>
  <si>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</si>
  <si>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</si>
  <si>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</si>
  <si>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</si>
  <si>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</si>
  <si>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</si>
  <si>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</si>
  <si>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</si>
  <si>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</si>
  <si>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</si>
  <si>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</si>
  <si>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</si>
  <si>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</si>
  <si>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</si>
  <si>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</si>
  <si>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</si>
  <si>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</si>
  <si>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</si>
  <si>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</si>
  <si>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</si>
  <si>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</si>
  <si>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</si>
  <si>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</si>
  <si>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</si>
  <si>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</si>
  <si>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</si>
  <si>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</si>
  <si>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</si>
  <si>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</si>
  <si>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</si>
  <si>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</si>
  <si>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</si>
  <si>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</si>
  <si>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</si>
  <si>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</si>
  <si>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</si>
  <si>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</si>
  <si>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</si>
  <si>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</si>
  <si>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</si>
  <si>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</si>
  <si>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</si>
  <si>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</si>
  <si>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</si>
  <si>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</si>
  <si>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</si>
  <si>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</si>
  <si>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</si>
  <si>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</si>
  <si>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</si>
  <si>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</si>
  <si>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</si>
  <si>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</si>
  <si>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</si>
  <si>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</si>
  <si>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</si>
  <si>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</si>
  <si>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</si>
  <si>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</si>
  <si>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</si>
  <si>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</si>
  <si>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</si>
  <si>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</si>
  <si>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</si>
  <si>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</si>
  <si>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</si>
  <si>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</si>
  <si>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</si>
  <si>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</si>
  <si>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</si>
  <si>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</si>
  <si>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</si>
  <si>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</si>
  <si>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</si>
  <si>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</si>
  <si>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</si>
  <si>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</si>
  <si>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</si>
  <si>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</si>
  <si>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</si>
  <si>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</si>
  <si>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</si>
  <si>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</si>
  <si>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</si>
  <si>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</si>
  <si>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</si>
  <si>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</si>
  <si>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</si>
  <si>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</si>
  <si>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</si>
  <si>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</si>
  <si>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</si>
  <si>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</si>
  <si>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</si>
  <si>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</si>
  <si>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</si>
  <si>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</si>
  <si>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</si>
  <si>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</si>
  <si>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</si>
  <si>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</si>
  <si>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</si>
  <si>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</si>
  <si>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</si>
  <si>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</si>
  <si>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</si>
  <si>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</si>
  <si>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</si>
  <si>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</si>
  <si>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</si>
  <si>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</si>
  <si>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</si>
  <si>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</si>
  <si>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</si>
  <si>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</si>
  <si>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</si>
  <si>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</si>
  <si>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</si>
  <si>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</si>
  <si>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</si>
  <si>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</si>
  <si>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</si>
  <si>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</si>
  <si>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</si>
  <si>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</si>
  <si>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</si>
  <si>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</si>
  <si>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</si>
  <si>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</si>
  <si>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</si>
  <si>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</si>
  <si>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</si>
  <si>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</si>
  <si>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</si>
  <si>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</si>
  <si>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</si>
  <si>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</si>
  <si>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</si>
  <si>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</si>
  <si>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</si>
  <si>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</si>
  <si>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</si>
  <si>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</si>
  <si>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</si>
  <si>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</si>
  <si>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</si>
  <si>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</si>
  <si>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</si>
  <si>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</si>
  <si>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</si>
  <si>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</si>
  <si>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</si>
  <si>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</si>
  <si>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</si>
  <si>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</si>
  <si>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</si>
  <si>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</si>
  <si>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</si>
  <si>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</si>
  <si>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</si>
  <si>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</si>
  <si>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</si>
  <si>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</si>
  <si>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</si>
  <si>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</si>
  <si>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</si>
  <si>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</si>
  <si>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</si>
  <si>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</si>
  <si>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</si>
  <si>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</si>
  <si>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</si>
  <si>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</si>
  <si>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</si>
  <si>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</si>
  <si>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</si>
  <si>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</si>
  <si>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</si>
  <si>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</si>
  <si>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</si>
  <si>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</si>
  <si>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</si>
  <si>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</si>
  <si>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</si>
  <si>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</si>
  <si>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</si>
  <si>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</si>
  <si>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</si>
  <si>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</si>
  <si>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</si>
  <si>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</si>
  <si>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</si>
  <si>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</si>
  <si>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</si>
  <si>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</si>
  <si>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</si>
  <si>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</si>
  <si>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</si>
  <si>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</si>
  <si>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</si>
  <si>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</si>
  <si>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</si>
  <si>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</si>
  <si>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</si>
  <si>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</si>
  <si>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</si>
  <si>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</si>
  <si>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</si>
  <si>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</si>
  <si>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</si>
  <si>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</si>
  <si>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</si>
  <si>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</si>
  <si>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</si>
  <si>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</si>
  <si>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</si>
  <si>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</si>
  <si>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</si>
  <si>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</si>
  <si>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</si>
  <si>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</si>
  <si>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</si>
  <si>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</si>
  <si>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</si>
  <si>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</si>
  <si>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</si>
  <si>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</si>
  <si>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</si>
  <si>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</si>
  <si>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</si>
  <si>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</si>
  <si>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</si>
  <si>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</si>
  <si>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</si>
  <si>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</si>
  <si>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</si>
  <si>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</si>
  <si>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</si>
  <si>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</si>
  <si>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</si>
  <si>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</si>
  <si>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</si>
  <si>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</si>
  <si>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</si>
  <si>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</si>
  <si>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</si>
  <si>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</si>
  <si>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</si>
  <si>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</si>
  <si>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</si>
  <si>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</si>
  <si>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</si>
  <si>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</si>
  <si>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</si>
  <si>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</si>
  <si>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</si>
  <si>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</si>
  <si>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</si>
  <si>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</si>
  <si>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</si>
  <si>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</si>
  <si>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</si>
  <si>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</si>
  <si>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</si>
  <si>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</si>
  <si>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</si>
  <si>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</si>
  <si>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</si>
  <si>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</si>
  <si>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</si>
  <si>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</si>
  <si>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</si>
  <si>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</si>
  <si>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</si>
  <si>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</si>
  <si>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</si>
  <si>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</si>
  <si>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</si>
  <si>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</si>
  <si>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</si>
  <si>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</si>
  <si>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</si>
  <si>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</si>
  <si>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</si>
  <si>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</si>
  <si>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</si>
  <si>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</si>
  <si>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</si>
  <si>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</si>
  <si>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</si>
  <si>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</si>
  <si>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</si>
  <si>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</si>
  <si>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</si>
  <si>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</si>
  <si>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</si>
  <si>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</si>
  <si>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</si>
  <si>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</si>
  <si>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</si>
  <si>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</si>
  <si>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</si>
  <si>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</si>
  <si>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</si>
  <si>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</si>
  <si>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</si>
  <si>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</si>
  <si>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</si>
  <si>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</si>
  <si>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</si>
  <si>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</si>
  <si>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</si>
  <si>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</si>
  <si>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</si>
  <si>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</si>
  <si>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</si>
  <si>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</si>
  <si>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</si>
  <si>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</si>
  <si>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</si>
  <si>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</si>
  <si>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</si>
  <si>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</si>
  <si>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</si>
  <si>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</si>
  <si>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</si>
  <si>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</si>
  <si>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</si>
  <si>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</si>
  <si>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</si>
  <si>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</si>
  <si>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</si>
  <si>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</si>
  <si>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</si>
  <si>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</si>
  <si>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</si>
  <si>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</si>
  <si>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</si>
  <si>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</si>
  <si>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</si>
  <si>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</si>
  <si>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</si>
  <si>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</si>
  <si>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</si>
  <si>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</si>
  <si>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</si>
  <si>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</si>
  <si>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</si>
  <si>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</si>
  <si>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</si>
  <si>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</si>
  <si>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</si>
  <si>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</si>
  <si>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</si>
  <si>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</si>
  <si>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</si>
  <si>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</si>
  <si>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</si>
  <si>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</si>
  <si>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</si>
  <si>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</si>
  <si>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</si>
  <si>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</si>
  <si>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</si>
  <si>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</si>
  <si>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</si>
  <si>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</si>
  <si>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</si>
  <si>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</si>
  <si>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</si>
  <si>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</si>
  <si>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</si>
  <si>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</si>
  <si>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</si>
  <si>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</si>
  <si>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</si>
  <si>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</si>
  <si>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</si>
  <si>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</si>
  <si>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</si>
  <si>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</si>
  <si>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</si>
  <si>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</si>
  <si>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</si>
  <si>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</si>
  <si>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</si>
  <si>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</si>
  <si>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</si>
  <si>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</si>
  <si>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</si>
  <si>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</si>
  <si>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</si>
  <si>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</si>
  <si>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</si>
  <si>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</si>
  <si>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</si>
  <si>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</si>
  <si>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</si>
  <si>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</si>
  <si>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</si>
  <si>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</si>
  <si>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</si>
  <si>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</si>
  <si>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</si>
  <si>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</si>
  <si>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</si>
  <si>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</si>
  <si>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</si>
  <si>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</si>
  <si>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</si>
  <si>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</si>
  <si>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</si>
  <si>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</si>
  <si>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</si>
  <si>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</si>
  <si>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</si>
  <si>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</si>
  <si>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</si>
  <si>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</si>
  <si>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</si>
  <si>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</si>
  <si>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</si>
  <si>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</si>
  <si>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</si>
  <si>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</si>
  <si>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</si>
  <si>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</si>
  <si>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</si>
  <si>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</si>
  <si>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</si>
  <si>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</si>
  <si>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</si>
  <si>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</si>
  <si>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</si>
  <si>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</si>
  <si>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</si>
  <si>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</si>
  <si>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</si>
  <si>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</si>
  <si>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</si>
  <si>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</si>
  <si>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</si>
  <si>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</si>
  <si>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</si>
  <si>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</si>
  <si>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</si>
  <si>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</si>
  <si>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</si>
  <si>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</si>
  <si>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</si>
  <si>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</si>
  <si>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</si>
  <si>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</si>
  <si>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</si>
  <si>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</si>
  <si>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</si>
  <si>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</si>
  <si>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</si>
  <si>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</si>
  <si>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</si>
  <si>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</si>
  <si>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</si>
  <si>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</si>
  <si>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</si>
  <si>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</si>
  <si>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</si>
  <si>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</si>
  <si>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</si>
  <si>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</si>
  <si>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</si>
  <si>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</si>
  <si>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</si>
  <si>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</si>
  <si>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</si>
  <si>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</si>
  <si>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</si>
  <si>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</si>
  <si>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</si>
  <si>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</si>
  <si>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</si>
  <si>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</si>
  <si>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</si>
  <si>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</si>
  <si>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</si>
  <si>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</si>
  <si>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</si>
  <si>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</si>
  <si>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</si>
  <si>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</si>
  <si>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</si>
  <si>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</si>
  <si>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</si>
  <si>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</si>
  <si>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</si>
  <si>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</si>
  <si>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</si>
  <si>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</si>
  <si>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</si>
  <si>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</si>
  <si>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</si>
  <si>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</si>
  <si>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</si>
  <si>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</si>
  <si>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</si>
  <si>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</si>
  <si>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</si>
  <si>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</si>
  <si>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</si>
  <si>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</si>
  <si>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</si>
  <si>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</si>
  <si>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</si>
  <si>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</si>
  <si>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</si>
  <si>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</si>
  <si>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</si>
  <si>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</si>
  <si>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</si>
  <si>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</si>
  <si>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</si>
  <si>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</si>
  <si>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</si>
  <si>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</si>
  <si>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</si>
  <si>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</si>
  <si>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</si>
  <si>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</si>
  <si>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</si>
  <si>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</si>
  <si>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</si>
  <si>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</si>
  <si>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</si>
  <si>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</si>
  <si>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</si>
  <si>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</si>
  <si>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</si>
  <si>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</si>
  <si>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</si>
  <si>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</si>
  <si>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</si>
  <si>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</si>
  <si>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</si>
  <si>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</si>
  <si>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</si>
  <si>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</si>
  <si>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</si>
  <si>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</si>
  <si>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</si>
  <si>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</si>
  <si>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</si>
  <si>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</si>
  <si>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</si>
  <si>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</si>
  <si>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</si>
  <si>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</si>
  <si>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</si>
  <si>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</si>
  <si>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</si>
  <si>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</si>
  <si>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</si>
  <si>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</si>
  <si>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</si>
  <si>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</si>
  <si>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</si>
  <si>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</si>
  <si>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</si>
  <si>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</si>
  <si>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</si>
  <si>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</si>
  <si>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</si>
  <si>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</si>
  <si>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</si>
  <si>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</si>
  <si>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</si>
  <si>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</si>
  <si>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</si>
  <si>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</si>
  <si>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</si>
  <si>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</si>
  <si>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</si>
  <si>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</si>
  <si>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</si>
  <si>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</si>
  <si>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</si>
  <si>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</si>
  <si>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</si>
  <si>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</si>
  <si>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</si>
  <si>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</si>
  <si>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</si>
  <si>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</si>
  <si>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</si>
  <si>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</si>
  <si>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</si>
  <si>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</si>
  <si>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</si>
  <si>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</si>
  <si>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</si>
  <si>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</si>
  <si>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</si>
  <si>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</si>
  <si>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</si>
  <si>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</si>
  <si>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</si>
  <si>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</si>
  <si>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</si>
  <si>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</si>
  <si>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</si>
  <si>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</si>
  <si>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</si>
  <si>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</si>
  <si>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</si>
  <si>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</si>
  <si>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</si>
  <si>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</si>
  <si>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</si>
  <si>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</si>
  <si>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</si>
  <si>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</si>
  <si>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</si>
  <si>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</si>
  <si>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</si>
  <si>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</si>
  <si>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</si>
  <si>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</si>
  <si>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</si>
  <si>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</si>
  <si>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</si>
  <si>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</si>
  <si>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</si>
  <si>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</si>
  <si>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</si>
  <si>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</si>
  <si>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</si>
  <si>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</si>
  <si>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</si>
  <si>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</si>
  <si>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</si>
  <si>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</si>
  <si>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</si>
  <si>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</si>
  <si>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</si>
  <si>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</si>
  <si>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</si>
  <si>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</si>
  <si>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</si>
  <si>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</si>
  <si>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</si>
  <si>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</si>
  <si>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</si>
  <si>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</si>
  <si>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</si>
  <si>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</si>
  <si>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</si>
  <si>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</si>
  <si>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</si>
  <si>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</si>
  <si>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</si>
  <si>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</si>
  <si>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</si>
  <si>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</si>
  <si>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</si>
  <si>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</si>
  <si>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</si>
  <si>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</si>
  <si>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</si>
  <si>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</si>
  <si>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</si>
  <si>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</si>
  <si>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</si>
  <si>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</si>
  <si>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</si>
  <si>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</si>
  <si>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</si>
  <si>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</si>
  <si>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</si>
  <si>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</si>
  <si>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</si>
  <si>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</si>
  <si>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</si>
  <si>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</si>
  <si>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</si>
  <si>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</si>
  <si>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</si>
  <si>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</si>
  <si>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</si>
  <si>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</si>
  <si>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</si>
  <si>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</si>
  <si>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</si>
  <si>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</si>
  <si>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</si>
  <si>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</si>
  <si>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</si>
  <si>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</si>
  <si>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</si>
  <si>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</si>
  <si>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</si>
  <si>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</si>
  <si>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</si>
  <si>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</si>
  <si>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</si>
  <si>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</si>
  <si>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</si>
  <si>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</si>
  <si>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</si>
  <si>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</si>
  <si>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</si>
  <si>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</si>
  <si>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</si>
  <si>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</si>
  <si>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</si>
  <si>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</si>
  <si>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</si>
  <si>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</si>
  <si>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</si>
  <si>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</si>
  <si>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</si>
  <si>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</si>
  <si>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</si>
  <si>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</si>
  <si>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</si>
  <si>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</si>
  <si>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</si>
  <si>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</si>
  <si>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</si>
  <si>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</si>
  <si>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</si>
  <si>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</si>
  <si>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</si>
  <si>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</si>
  <si>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</si>
  <si>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</si>
  <si>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</si>
  <si>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</si>
  <si>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</si>
  <si>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</si>
  <si>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</si>
  <si>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</si>
  <si>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</si>
  <si>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</si>
  <si>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</si>
  <si>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</si>
  <si>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</si>
  <si>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</si>
  <si>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</si>
  <si>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</si>
  <si>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</si>
  <si>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</si>
  <si>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</si>
  <si>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</si>
  <si>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</si>
  <si>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</si>
  <si>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</si>
  <si>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</si>
  <si>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</si>
  <si>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</si>
  <si>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</si>
  <si>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</si>
  <si>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</si>
  <si>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</si>
  <si>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</si>
  <si>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</si>
  <si>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</si>
  <si>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</si>
  <si>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</si>
  <si>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</si>
  <si>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</si>
  <si>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</si>
  <si>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</si>
  <si>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</si>
  <si>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</si>
  <si>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</si>
  <si>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</si>
  <si>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</si>
  <si>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</si>
  <si>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</si>
  <si>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</si>
  <si>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</si>
  <si>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</si>
  <si>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</si>
  <si>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</si>
  <si>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</si>
  <si>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</si>
  <si>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</si>
  <si>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</si>
  <si>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</si>
  <si>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</si>
  <si>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</si>
  <si>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</si>
  <si>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</si>
  <si>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</si>
  <si>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</si>
  <si>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</si>
  <si>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</si>
  <si>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</si>
  <si>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</si>
  <si>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</si>
  <si>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</si>
  <si>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</si>
  <si>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</si>
  <si>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</si>
  <si>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</si>
  <si>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</si>
  <si>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</si>
  <si>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</si>
  <si>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</si>
  <si>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</si>
  <si>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</si>
  <si>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</si>
  <si>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</si>
  <si>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</si>
  <si>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</si>
  <si>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</si>
  <si>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</si>
  <si>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</si>
  <si>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</si>
  <si>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</si>
  <si>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</si>
  <si>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</si>
  <si>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</si>
  <si>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</si>
  <si>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</si>
  <si>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</si>
  <si>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</si>
  <si>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</si>
  <si>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</si>
  <si>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</si>
  <si>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</si>
  <si>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</si>
  <si>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</si>
  <si>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</si>
  <si>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</si>
  <si>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</si>
  <si>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</si>
  <si>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</si>
  <si>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</si>
  <si>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</si>
  <si>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</si>
  <si>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</si>
  <si>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</si>
  <si>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</si>
  <si>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</si>
  <si>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</si>
  <si>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</si>
  <si>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</si>
  <si>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</si>
  <si>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</si>
  <si>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</si>
  <si>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</si>
  <si>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</si>
  <si>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</si>
  <si>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</si>
  <si>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</si>
  <si>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</si>
  <si>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</si>
  <si>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</si>
  <si>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</si>
  <si>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</si>
  <si>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</si>
  <si>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</si>
  <si>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</si>
  <si>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</si>
  <si>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</si>
  <si>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</si>
  <si>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</si>
  <si>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</si>
  <si>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</si>
  <si>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</si>
  <si>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</si>
  <si>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</si>
  <si>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</si>
  <si>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</si>
  <si>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</si>
  <si>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</si>
  <si>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</si>
  <si>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</si>
  <si>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</si>
  <si>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</si>
  <si>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</si>
  <si>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</si>
  <si>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</si>
  <si>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</si>
  <si>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</si>
  <si>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</si>
  <si>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</si>
  <si>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</si>
  <si>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</si>
  <si>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</si>
  <si>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</si>
  <si>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</si>
  <si>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</si>
  <si>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</si>
  <si>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</si>
  <si>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</si>
  <si>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</si>
  <si>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</si>
  <si>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</si>
  <si>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</si>
  <si>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</si>
  <si>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</si>
  <si>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</si>
  <si>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</si>
  <si>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</si>
  <si>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</si>
  <si>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</si>
  <si>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</si>
  <si>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</si>
  <si>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</si>
  <si>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</si>
  <si>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</si>
  <si>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</si>
  <si>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</si>
  <si>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</si>
  <si>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</si>
  <si>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</si>
  <si>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</si>
  <si>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</si>
  <si>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</si>
  <si>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</si>
  <si>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</si>
  <si>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</si>
  <si>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</si>
  <si>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</si>
  <si>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</si>
  <si>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</si>
  <si>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</si>
  <si>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</si>
  <si>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</si>
  <si>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</si>
  <si>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</si>
  <si>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</si>
  <si>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</si>
  <si>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</si>
  <si>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</si>
  <si>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</si>
  <si>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</si>
  <si>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</si>
  <si>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</si>
  <si>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</si>
  <si>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</si>
  <si>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</si>
  <si>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</si>
  <si>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</si>
  <si>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</si>
  <si>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</si>
  <si>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</si>
  <si>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</si>
  <si>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</si>
  <si>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</si>
  <si>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</si>
  <si>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</si>
  <si>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</si>
  <si>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</si>
  <si>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</si>
  <si>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</si>
  <si>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</si>
  <si>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</si>
  <si>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</si>
  <si>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</si>
  <si>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</si>
  <si>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</si>
  <si>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</si>
  <si>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</si>
  <si>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</si>
  <si>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</si>
  <si>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</si>
  <si>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</si>
  <si>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</si>
  <si>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</si>
  <si>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</si>
  <si>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</si>
  <si>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</si>
  <si>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</si>
  <si>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</si>
  <si>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</si>
  <si>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</si>
  <si>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</si>
  <si>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</si>
  <si>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</si>
  <si>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</si>
  <si>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</si>
  <si>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</si>
  <si>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</si>
  <si>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</si>
  <si>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</si>
  <si>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</si>
  <si>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</si>
  <si>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</si>
  <si>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</si>
  <si>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</si>
  <si>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</si>
  <si>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</si>
  <si>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</si>
  <si>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</si>
  <si>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</si>
  <si>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</si>
  <si>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</si>
  <si>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</si>
  <si>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</si>
  <si>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</si>
  <si>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</si>
  <si>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</si>
  <si>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</si>
  <si>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</si>
  <si>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</si>
  <si>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</si>
  <si>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</si>
  <si>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</si>
  <si>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</si>
  <si>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</si>
  <si>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</si>
  <si>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</si>
  <si>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</si>
  <si>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</si>
  <si>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</si>
  <si>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</si>
  <si>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</si>
  <si>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</si>
  <si>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</si>
  <si>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</si>
  <si>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</si>
  <si>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</si>
  <si>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</si>
  <si>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</si>
  <si>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</si>
  <si>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</si>
  <si>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</si>
  <si>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</si>
  <si>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</si>
  <si>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</si>
  <si>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</si>
  <si>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</si>
  <si>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</si>
  <si>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</si>
  <si>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</si>
  <si>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</si>
  <si>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</si>
  <si>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</si>
  <si>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</si>
  <si>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</si>
  <si>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</si>
  <si>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</si>
  <si>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</si>
  <si>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</si>
  <si>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</si>
  <si>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</si>
  <si>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</si>
  <si>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</si>
  <si>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</si>
  <si>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</si>
  <si>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</si>
  <si>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</si>
  <si>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</si>
  <si>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</si>
  <si>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</si>
  <si>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</si>
  <si>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</si>
  <si>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</si>
  <si>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</si>
  <si>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</si>
  <si>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</si>
  <si>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</si>
  <si>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</si>
  <si>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</si>
  <si>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</si>
  <si>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</si>
  <si>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</si>
  <si>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</si>
  <si>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</si>
  <si>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</si>
  <si>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</si>
  <si>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</si>
  <si>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</si>
  <si>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</si>
  <si>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</si>
  <si>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</si>
  <si>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</si>
  <si>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</si>
  <si>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</si>
  <si>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</si>
  <si>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</si>
  <si>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</si>
  <si>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</si>
  <si>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</si>
  <si>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</si>
  <si>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</si>
  <si>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</si>
  <si>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</si>
  <si>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</si>
  <si>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</si>
  <si>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</si>
  <si>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</si>
  <si>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</si>
  <si>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</si>
  <si>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</si>
  <si>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</si>
  <si>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</si>
  <si>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</si>
  <si>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</si>
  <si>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</si>
  <si>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</si>
  <si>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</si>
  <si>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</si>
  <si>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</si>
  <si>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</si>
  <si>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</si>
  <si>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</si>
  <si>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</si>
  <si>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</si>
  <si>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</si>
  <si>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</si>
  <si>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</si>
  <si>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</si>
  <si>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</si>
  <si>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</si>
  <si>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</si>
  <si>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</si>
  <si>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</si>
  <si>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</si>
  <si>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</si>
  <si>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</si>
  <si>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</si>
  <si>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</si>
  <si>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</si>
  <si>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</si>
  <si>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</si>
  <si>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</si>
  <si>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</si>
  <si>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</si>
  <si>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</si>
  <si>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</si>
  <si>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</si>
  <si>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</si>
  <si>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</si>
  <si>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</si>
  <si>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</si>
  <si>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</si>
  <si>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</si>
  <si>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</si>
  <si>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</si>
  <si>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</si>
  <si>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</si>
  <si>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</si>
  <si>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</si>
  <si>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</si>
  <si>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</si>
  <si>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</si>
  <si>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</si>
  <si>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</si>
  <si>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</si>
  <si>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</si>
  <si>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</si>
  <si>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</si>
  <si>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</si>
  <si>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</si>
  <si>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</si>
  <si>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</si>
  <si>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</si>
  <si>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</si>
  <si>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</si>
  <si>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</si>
  <si>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</si>
  <si>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</si>
  <si>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</si>
  <si>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</si>
  <si>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</si>
  <si>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</si>
  <si>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</si>
  <si>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</si>
  <si>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</si>
  <si>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</si>
  <si>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</si>
  <si>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</si>
  <si>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</si>
  <si>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</si>
  <si>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</si>
  <si>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</si>
  <si>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</si>
  <si>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</si>
  <si>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</si>
  <si>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</si>
  <si>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</si>
  <si>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</si>
  <si>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</si>
  <si>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</si>
  <si>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</si>
  <si>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</si>
  <si>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</si>
  <si>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</si>
  <si>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</si>
  <si>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</si>
  <si>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</si>
  <si>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</si>
  <si>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</si>
  <si>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</si>
  <si>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</si>
  <si>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</si>
  <si>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</si>
  <si>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</si>
  <si>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</si>
  <si>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</si>
  <si>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</si>
  <si>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</si>
  <si>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</si>
  <si>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</si>
  <si>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</si>
  <si>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</si>
  <si>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</si>
  <si>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</si>
  <si>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</si>
  <si>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</si>
  <si>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</si>
  <si>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</si>
  <si>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</si>
  <si>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</si>
  <si>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</si>
  <si>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</si>
  <si>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</si>
  <si>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</si>
  <si>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</si>
  <si>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</si>
  <si>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</si>
  <si>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</si>
  <si>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</si>
  <si>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</si>
  <si>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</si>
  <si>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</si>
  <si>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</si>
  <si>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</si>
  <si>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</si>
  <si>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</si>
  <si>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</si>
  <si>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</si>
  <si>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</si>
  <si>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</si>
  <si>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</si>
  <si>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</si>
  <si>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</si>
  <si>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</si>
  <si>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</si>
  <si>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</si>
  <si>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</si>
  <si>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</si>
  <si>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</si>
  <si>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</si>
  <si>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</si>
  <si>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</si>
  <si>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</si>
  <si>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</si>
  <si>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</si>
  <si>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</si>
  <si>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</si>
  <si>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</si>
  <si>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</si>
  <si>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</si>
  <si>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</si>
  <si>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</si>
  <si>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</si>
  <si>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</si>
  <si>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</si>
  <si>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</si>
  <si>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</si>
  <si>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</si>
  <si>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</si>
  <si>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</si>
  <si>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</si>
  <si>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</si>
  <si>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</si>
  <si>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</si>
  <si>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</si>
  <si>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</si>
  <si>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</si>
  <si>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</si>
  <si>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</si>
  <si>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</si>
  <si>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</si>
  <si>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</si>
  <si>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</si>
  <si>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</si>
  <si>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</si>
  <si>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</si>
  <si>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</si>
  <si>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</si>
  <si>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</si>
  <si>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</si>
  <si>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</si>
  <si>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</si>
  <si>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</si>
  <si>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</si>
  <si>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</si>
  <si>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</si>
  <si>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</si>
  <si>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</si>
  <si>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</si>
  <si>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</si>
  <si>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</si>
  <si>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</si>
  <si>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</si>
  <si>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</si>
  <si>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</si>
  <si>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</si>
  <si>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</si>
  <si>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</si>
  <si>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</si>
  <si>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</si>
  <si>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</si>
  <si>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</si>
  <si>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</si>
  <si>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</si>
  <si>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</si>
  <si>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</si>
  <si>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</si>
  <si>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</si>
  <si>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</si>
  <si>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</si>
  <si>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</si>
  <si>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</si>
  <si>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</si>
  <si>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</si>
  <si>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</si>
  <si>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</si>
  <si>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</si>
  <si>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</si>
  <si>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</si>
  <si>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</si>
  <si>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</si>
  <si>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</si>
  <si>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</si>
  <si>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</si>
  <si>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</si>
  <si>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</si>
  <si>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</si>
  <si>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</si>
  <si>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</si>
  <si>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</si>
  <si>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</si>
  <si>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</si>
  <si>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</si>
  <si>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</si>
  <si>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</si>
  <si>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</si>
  <si>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</si>
  <si>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</si>
  <si>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</si>
  <si>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</si>
  <si>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</si>
  <si>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</si>
  <si>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</si>
  <si>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</si>
  <si>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</si>
  <si>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</si>
  <si>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</si>
  <si>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</si>
  <si>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</si>
  <si>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</si>
  <si>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</si>
  <si>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</si>
  <si>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</si>
  <si>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</si>
  <si>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</si>
  <si>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</si>
  <si>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</si>
  <si>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</si>
  <si>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</si>
  <si>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</si>
  <si>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</si>
  <si>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</si>
  <si>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</si>
  <si>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</si>
  <si>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</si>
  <si>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</si>
  <si>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</si>
  <si>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</si>
  <si>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</si>
  <si>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</si>
  <si>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</si>
  <si>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</si>
  <si>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</si>
  <si>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</si>
  <si>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</si>
  <si>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</si>
  <si>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</si>
  <si>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</si>
  <si>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</si>
  <si>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</si>
  <si>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</si>
  <si>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</si>
  <si>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</si>
  <si>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</si>
  <si>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</si>
  <si>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</si>
  <si>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</si>
  <si>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</si>
  <si>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</si>
  <si>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</si>
  <si>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</si>
  <si>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</si>
  <si>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</si>
  <si>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</si>
  <si>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</si>
  <si>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</si>
  <si>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</si>
  <si>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</si>
  <si>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</si>
  <si>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</si>
  <si>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</si>
  <si>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</si>
  <si>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</si>
  <si>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</si>
  <si>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</si>
  <si>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</si>
  <si>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</si>
  <si>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</si>
  <si>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</si>
  <si>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</si>
  <si>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</si>
  <si>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</si>
  <si>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</si>
  <si>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</si>
  <si>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</si>
  <si>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</si>
  <si>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</si>
  <si>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</si>
  <si>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</si>
  <si>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</si>
  <si>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</si>
  <si>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</si>
  <si>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</si>
  <si>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</si>
  <si>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</si>
  <si>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</si>
  <si>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</si>
  <si>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</si>
  <si>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</si>
  <si>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</si>
  <si>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</si>
  <si>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</si>
  <si>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</si>
  <si>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</si>
  <si>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</si>
  <si>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</si>
  <si>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</si>
  <si>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</si>
  <si>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</si>
  <si>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</si>
  <si>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</si>
  <si>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</si>
  <si>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</si>
  <si>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</si>
  <si>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</si>
  <si>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</si>
  <si>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</si>
  <si>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</si>
  <si>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</si>
  <si>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</si>
  <si>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</si>
  <si>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</si>
  <si>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</si>
  <si>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</si>
  <si>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</si>
  <si>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</si>
  <si>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</si>
  <si>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</si>
  <si>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</si>
  <si>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</si>
  <si>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</si>
  <si>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</si>
  <si>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</si>
  <si>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</si>
  <si>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</si>
  <si>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</si>
  <si>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</si>
  <si>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</si>
  <si>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</si>
  <si>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</si>
  <si>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</si>
  <si>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</si>
  <si>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</si>
  <si>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</si>
  <si>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</si>
  <si>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</si>
  <si>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</si>
  <si>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</si>
  <si>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</si>
  <si>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</si>
  <si>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</si>
  <si>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</si>
  <si>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</si>
  <si>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</si>
  <si>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</si>
  <si>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</si>
  <si>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</si>
  <si>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</si>
  <si>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</si>
  <si>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</si>
  <si>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</si>
  <si>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</si>
  <si>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</si>
  <si>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</si>
  <si>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</si>
  <si>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</si>
  <si>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</si>
  <si>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</si>
  <si>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</si>
  <si>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</si>
  <si>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</si>
  <si>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</si>
  <si>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</si>
  <si>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</si>
  <si>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</si>
  <si>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</si>
  <si>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</si>
  <si>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</si>
  <si>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</si>
  <si>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</si>
  <si>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</si>
  <si>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</si>
  <si>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</si>
  <si>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</si>
  <si>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</si>
  <si>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</si>
  <si>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</si>
  <si>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</si>
  <si>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</si>
  <si>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</si>
  <si>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</si>
  <si>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</si>
  <si>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</si>
  <si>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</si>
  <si>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</si>
  <si>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</si>
  <si>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</si>
  <si>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</si>
  <si>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</si>
  <si>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</si>
  <si>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</si>
  <si>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</si>
  <si>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</si>
  <si>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</si>
  <si>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</si>
  <si>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</si>
  <si>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</si>
  <si>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</si>
  <si>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</si>
  <si>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</si>
  <si>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</si>
  <si>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</si>
  <si>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</si>
  <si>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</si>
  <si>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</si>
  <si>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</si>
  <si>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</si>
  <si>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</si>
  <si>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</si>
  <si>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</si>
  <si>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</si>
  <si>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</si>
  <si>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</si>
  <si>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</si>
  <si>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</si>
  <si>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</si>
  <si>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</si>
  <si>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</si>
  <si>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</si>
  <si>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</si>
  <si>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</si>
  <si>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</si>
  <si>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</si>
  <si>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</si>
  <si>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</si>
  <si>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</si>
  <si>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</si>
  <si>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</si>
  <si>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</si>
  <si>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</si>
  <si>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</si>
  <si>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</si>
  <si>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</si>
  <si>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</si>
  <si>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</si>
  <si>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</si>
  <si>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</si>
  <si>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</si>
  <si>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</si>
  <si>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</si>
  <si>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</si>
  <si>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</si>
  <si>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</si>
  <si>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</si>
  <si>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</si>
  <si>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</si>
  <si>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</si>
  <si>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</si>
  <si>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</si>
  <si>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</si>
  <si>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</si>
  <si>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</si>
  <si>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</si>
  <si>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</si>
  <si>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</si>
  <si>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</si>
  <si>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</si>
  <si>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</si>
  <si>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</si>
  <si>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</si>
  <si>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</si>
  <si>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</si>
  <si>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</si>
  <si>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</si>
  <si>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</si>
  <si>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</si>
  <si>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</si>
  <si>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</si>
  <si>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</si>
  <si>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</si>
  <si>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</si>
  <si>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</si>
  <si>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</si>
  <si>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</si>
  <si>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</si>
  <si>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</si>
  <si>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</si>
  <si>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</si>
  <si>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</si>
  <si>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</si>
  <si>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</si>
  <si>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</si>
  <si>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</si>
  <si>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</si>
  <si>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</si>
  <si>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</si>
  <si>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</si>
  <si>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</si>
  <si>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</si>
  <si>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</si>
  <si>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</si>
  <si>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</si>
  <si>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</si>
  <si>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</si>
  <si>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</si>
  <si>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</si>
  <si>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</si>
  <si>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</si>
  <si>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</si>
  <si>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</si>
  <si>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</si>
  <si>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</si>
  <si>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</si>
  <si>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</si>
  <si>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</si>
  <si>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</si>
  <si>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</si>
  <si>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</si>
  <si>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</si>
  <si>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</si>
  <si>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</si>
  <si>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</si>
  <si>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</si>
  <si>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</si>
  <si>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</si>
  <si>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</si>
  <si>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</si>
  <si>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</si>
  <si>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</si>
  <si>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</si>
  <si>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</si>
  <si>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</si>
  <si>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</si>
  <si>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</si>
  <si>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</si>
  <si>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</si>
  <si>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</si>
  <si>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</si>
  <si>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</si>
  <si>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</si>
  <si>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</si>
  <si>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</si>
  <si>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</si>
  <si>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</si>
  <si>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</si>
  <si>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</si>
  <si>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</si>
  <si>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</si>
  <si>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</si>
  <si>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</si>
  <si>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</si>
  <si>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</si>
  <si>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</si>
  <si>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</si>
  <si>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</si>
  <si>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</si>
  <si>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</si>
  <si>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</si>
  <si>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</si>
  <si>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</si>
  <si>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</si>
  <si>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</si>
  <si>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</si>
  <si>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</si>
  <si>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</si>
  <si>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</si>
  <si>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</si>
  <si>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</si>
  <si>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</si>
  <si>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</si>
  <si>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</si>
  <si>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</si>
  <si>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</si>
  <si>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</si>
  <si>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</si>
  <si>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</si>
  <si>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</si>
  <si>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</si>
  <si>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</si>
  <si>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</si>
  <si>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</si>
  <si>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</si>
  <si>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</si>
  <si>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</si>
  <si>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</si>
  <si>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</si>
  <si>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</si>
  <si>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</si>
  <si>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</si>
  <si>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</si>
  <si>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</si>
  <si>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</si>
  <si>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</si>
  <si>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</si>
  <si>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</si>
  <si>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</si>
  <si>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</si>
  <si>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</si>
  <si>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</si>
  <si>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</si>
  <si>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</si>
  <si>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</si>
  <si>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</si>
  <si>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</si>
  <si>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</si>
  <si>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</si>
  <si>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</si>
  <si>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</si>
  <si>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</si>
  <si>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</si>
  <si>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</si>
  <si>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</si>
  <si>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</si>
  <si>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</si>
  <si>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</si>
  <si>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</si>
  <si>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</si>
  <si>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</si>
  <si>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</si>
  <si>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</si>
  <si>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</si>
  <si>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</si>
  <si>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</si>
  <si>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</si>
  <si>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</si>
  <si>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</si>
  <si>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</si>
  <si>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</si>
  <si>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</si>
  <si>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</si>
  <si>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</si>
  <si>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</si>
  <si>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</si>
  <si>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</si>
  <si>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</si>
  <si>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</si>
  <si>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</si>
  <si>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</si>
  <si>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</si>
  <si>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</si>
  <si>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</si>
  <si>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</si>
  <si>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</si>
  <si>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</si>
  <si>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</si>
  <si>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</si>
  <si>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</si>
  <si>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</si>
  <si>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</si>
  <si>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</si>
  <si>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</si>
  <si>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</si>
  <si>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</si>
  <si>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</si>
  <si>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</si>
  <si>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</si>
  <si>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</si>
  <si>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</si>
  <si>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</si>
  <si>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</si>
  <si>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</si>
  <si>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</si>
  <si>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</si>
  <si>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</si>
  <si>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</si>
  <si>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</si>
  <si>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</si>
  <si>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</si>
  <si>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</si>
  <si>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</si>
  <si>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</si>
  <si>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</si>
  <si>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</si>
  <si>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</si>
  <si>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</si>
  <si>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</si>
  <si>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</si>
  <si>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</si>
  <si>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</si>
  <si>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</si>
  <si>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</si>
  <si>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</si>
  <si>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</si>
  <si>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</si>
  <si>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</si>
  <si>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</si>
  <si>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</si>
  <si>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</si>
  <si>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</si>
  <si>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</si>
  <si>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</si>
  <si>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</si>
  <si>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</si>
  <si>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</si>
  <si>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</si>
  <si>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</si>
  <si>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</si>
  <si>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</si>
  <si>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</si>
  <si>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</si>
  <si>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</si>
  <si>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</si>
  <si>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</si>
  <si>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</si>
  <si>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</si>
  <si>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</si>
  <si>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</si>
  <si>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</si>
  <si>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</si>
  <si>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</si>
  <si>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</si>
  <si>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</si>
  <si>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</si>
  <si>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</si>
  <si>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</si>
  <si>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</si>
  <si>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</si>
  <si>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</si>
  <si>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</si>
  <si>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</si>
  <si>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</si>
  <si>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</si>
  <si>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</si>
  <si>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</si>
  <si>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</si>
  <si>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</si>
  <si>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</si>
  <si>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</si>
  <si>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</si>
  <si>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</si>
  <si>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</si>
  <si>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</si>
  <si>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</si>
  <si>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</si>
  <si>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</si>
  <si>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</si>
  <si>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</si>
  <si>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</si>
  <si>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</si>
  <si>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</si>
  <si>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</si>
  <si>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</si>
  <si>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</si>
  <si>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</si>
  <si>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</si>
  <si>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</si>
  <si>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</si>
  <si>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</si>
  <si>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</si>
  <si>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</si>
  <si>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</si>
  <si>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</si>
  <si>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</si>
  <si>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</si>
  <si>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</si>
  <si>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</si>
  <si>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</si>
  <si>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</si>
  <si>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</si>
  <si>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</si>
  <si>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</si>
  <si>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</si>
  <si>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</si>
  <si>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</si>
  <si>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</si>
  <si>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</si>
  <si>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</si>
  <si>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</si>
  <si>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</si>
  <si>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</si>
  <si>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</si>
  <si>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</si>
  <si>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</si>
  <si>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</si>
  <si>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</si>
  <si>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</si>
  <si>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</si>
  <si>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</si>
  <si>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</si>
  <si>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</si>
  <si>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</si>
  <si>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</si>
  <si>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</si>
  <si>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</si>
  <si>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</si>
  <si>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</si>
  <si>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</si>
  <si>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</si>
  <si>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</si>
  <si>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</si>
  <si>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</si>
  <si>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</si>
  <si>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</si>
  <si>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</si>
  <si>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</si>
  <si>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</si>
  <si>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</si>
  <si>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</si>
  <si>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</si>
  <si>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</si>
  <si>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</si>
  <si>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</si>
  <si>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</si>
  <si>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</si>
  <si>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</si>
  <si>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</si>
  <si>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</si>
  <si>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</si>
  <si>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</si>
  <si>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</si>
  <si>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</si>
  <si>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</si>
  <si>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</si>
  <si>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</si>
  <si>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</si>
  <si>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</si>
  <si>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</si>
  <si>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</si>
  <si>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</si>
  <si>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</si>
  <si>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</si>
  <si>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</si>
  <si>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</si>
  <si>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</si>
  <si>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</si>
  <si>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</si>
  <si>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</si>
  <si>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</si>
  <si>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</si>
  <si>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</si>
  <si>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</si>
  <si>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</si>
  <si>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</si>
  <si>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</si>
  <si>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</si>
  <si>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</si>
  <si>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</si>
  <si>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</si>
  <si>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</si>
  <si>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</si>
  <si>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</si>
  <si>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</si>
  <si>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</si>
  <si>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</si>
  <si>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</si>
  <si>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</si>
  <si>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</si>
  <si>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</si>
  <si>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</si>
  <si>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</si>
  <si>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</si>
  <si>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</si>
  <si>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</si>
  <si>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</si>
  <si>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</si>
  <si>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</si>
  <si>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</si>
  <si>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</si>
  <si>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</si>
  <si>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</si>
  <si>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</si>
  <si>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</si>
  <si>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</si>
  <si>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</si>
  <si>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</si>
  <si>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</si>
  <si>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</si>
  <si>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</si>
  <si>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</si>
  <si>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</si>
  <si>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</si>
  <si>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</si>
  <si>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</si>
  <si>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</si>
  <si>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</si>
  <si>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</si>
  <si>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</si>
  <si>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</si>
  <si>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</si>
  <si>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</si>
  <si>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</si>
  <si>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</si>
  <si>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</si>
  <si>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</si>
  <si>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</si>
  <si>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</si>
  <si>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</si>
  <si>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</si>
  <si>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</si>
  <si>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</si>
  <si>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</si>
  <si>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</si>
  <si>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</si>
  <si>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</si>
  <si>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</si>
  <si>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</si>
  <si>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</si>
  <si>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</si>
  <si>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</si>
  <si>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</si>
  <si>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</si>
  <si>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</si>
  <si>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</si>
  <si>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</si>
  <si>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</si>
  <si>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</si>
  <si>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</si>
  <si>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</si>
  <si>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</si>
  <si>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</si>
  <si>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</si>
  <si>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</si>
  <si>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</si>
  <si>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</si>
  <si>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</si>
  <si>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</si>
  <si>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</si>
  <si>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</si>
  <si>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</si>
  <si>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</si>
  <si>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</si>
  <si>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</si>
  <si>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</si>
  <si>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</si>
  <si>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</si>
  <si>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</si>
  <si>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</si>
  <si>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</si>
  <si>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</si>
  <si>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</si>
  <si>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</si>
  <si>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</si>
  <si>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</si>
  <si>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</si>
  <si>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</si>
  <si>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</si>
  <si>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</si>
  <si>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</si>
  <si>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</si>
  <si>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</si>
  <si>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</si>
  <si>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</si>
  <si>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</si>
  <si>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</si>
  <si>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</si>
  <si>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</si>
  <si>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</si>
  <si>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</si>
  <si>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</si>
  <si>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</si>
  <si>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</si>
  <si>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</si>
  <si>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</si>
  <si>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</si>
  <si>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</si>
  <si>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</si>
  <si>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</si>
  <si>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</si>
  <si>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</si>
  <si>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</si>
  <si>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</si>
  <si>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</si>
  <si>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</si>
  <si>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</si>
  <si>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</si>
  <si>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</si>
  <si>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</si>
  <si>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</si>
  <si>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</si>
  <si>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</si>
  <si>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</si>
  <si>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</si>
  <si>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</si>
  <si>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</si>
  <si>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</si>
  <si>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</si>
  <si>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</si>
  <si>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</si>
  <si>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</si>
  <si>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</si>
  <si>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</si>
  <si>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</si>
  <si>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</si>
  <si>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</si>
  <si>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</si>
  <si>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</si>
  <si>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</si>
  <si>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</si>
  <si>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</si>
  <si>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</si>
  <si>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</si>
  <si>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</si>
  <si>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</si>
  <si>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</si>
  <si>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</si>
  <si>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</si>
  <si>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</si>
  <si>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</si>
  <si>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</si>
  <si>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</si>
  <si>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</si>
  <si>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</si>
  <si>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</si>
  <si>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</si>
  <si>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</si>
  <si>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</si>
  <si>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</si>
  <si>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</si>
  <si>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</si>
  <si>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</si>
  <si>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</si>
  <si>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</si>
  <si>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</si>
  <si>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</si>
  <si>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</si>
  <si>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</si>
  <si>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</si>
  <si>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</si>
  <si>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</si>
  <si>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</si>
  <si>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</si>
  <si>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</si>
  <si>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</si>
  <si>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</si>
  <si>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</si>
  <si>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</si>
  <si>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</si>
  <si>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</si>
  <si>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</si>
  <si>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</si>
  <si>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</si>
  <si>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</si>
  <si>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</si>
  <si>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</si>
  <si>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</si>
  <si>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</si>
  <si>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</si>
  <si>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</si>
  <si>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</si>
  <si>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</si>
  <si>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</si>
  <si>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</si>
  <si>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</si>
  <si>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</si>
  <si>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</si>
  <si>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</si>
  <si>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</si>
  <si>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</si>
  <si>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</si>
  <si>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</si>
  <si>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</si>
  <si>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</si>
  <si>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</si>
  <si>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</si>
  <si>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</si>
  <si>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</si>
  <si>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</si>
  <si>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</si>
  <si>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</si>
  <si>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</si>
  <si>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</si>
  <si>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</si>
  <si>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</si>
  <si>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</si>
  <si>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</si>
  <si>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</si>
  <si>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</si>
  <si>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</si>
  <si>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</si>
  <si>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</si>
  <si>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</si>
  <si>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</si>
  <si>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</si>
  <si>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</si>
  <si>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</si>
  <si>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</si>
  <si>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</si>
  <si>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</si>
  <si>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</si>
  <si>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</si>
  <si>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</si>
  <si>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</si>
  <si>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</si>
  <si>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</si>
  <si>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</si>
  <si>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</si>
  <si>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</si>
  <si>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</si>
  <si>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</si>
  <si>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</si>
  <si>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</si>
  <si>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</si>
  <si>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</si>
  <si>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</si>
  <si>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</si>
  <si>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</si>
  <si>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</si>
  <si>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</si>
  <si>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</si>
  <si>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</si>
  <si>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</si>
  <si>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</si>
  <si>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</si>
  <si>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</si>
  <si>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</si>
  <si>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</si>
  <si>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</si>
  <si>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</si>
  <si>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</si>
  <si>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</si>
  <si>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</si>
  <si>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</si>
  <si>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</si>
  <si>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</si>
  <si>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</si>
  <si>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</si>
  <si>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</si>
  <si>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</si>
  <si>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</si>
  <si>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</si>
  <si>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</si>
  <si>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</si>
  <si>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</si>
  <si>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</si>
  <si>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</si>
  <si>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</si>
  <si>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</si>
  <si>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</si>
  <si>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</si>
  <si>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</si>
  <si>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</si>
  <si>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</si>
  <si>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</si>
  <si>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</si>
  <si>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</si>
  <si>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</si>
  <si>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</si>
  <si>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</si>
  <si>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</si>
  <si>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</si>
  <si>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</si>
  <si>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</si>
  <si>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</si>
  <si>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</si>
  <si>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</si>
  <si>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</si>
  <si>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</si>
  <si>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</si>
  <si>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</si>
  <si>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</si>
  <si>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</si>
  <si>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</si>
  <si>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</si>
  <si>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</si>
  <si>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</si>
  <si>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</si>
  <si>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</si>
  <si>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</si>
  <si>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</si>
  <si>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</si>
  <si>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</si>
  <si>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</si>
  <si>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</si>
  <si>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</si>
  <si>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</si>
  <si>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</si>
  <si>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</si>
  <si>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</si>
  <si>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</si>
  <si>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</si>
  <si>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</si>
  <si>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</si>
  <si>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</si>
  <si>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</si>
  <si>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</si>
  <si>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</si>
  <si>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</si>
  <si>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</si>
  <si>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</si>
  <si>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</si>
  <si>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</si>
  <si>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</si>
  <si>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</si>
  <si>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</si>
  <si>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</si>
  <si>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</si>
  <si>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</si>
  <si>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</si>
  <si>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</si>
  <si>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</si>
  <si>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</si>
  <si>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</si>
  <si>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</si>
  <si>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</si>
  <si>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</si>
  <si>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</si>
  <si>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</si>
  <si>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</si>
  <si>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</si>
  <si>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</si>
  <si>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</si>
  <si>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</si>
  <si>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</si>
  <si>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</si>
  <si>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</si>
  <si>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</si>
  <si>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</si>
  <si>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</si>
  <si>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</si>
  <si>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</si>
  <si>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</si>
  <si>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</si>
  <si>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</si>
  <si>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</si>
  <si>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</si>
  <si>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</si>
  <si>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</si>
  <si>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</si>
  <si>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</si>
  <si>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</si>
  <si>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</si>
  <si>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</si>
  <si>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</si>
  <si>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</si>
  <si>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</si>
  <si>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</si>
  <si>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</si>
  <si>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</si>
  <si>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</si>
  <si>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</si>
  <si>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</si>
  <si>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</si>
  <si>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</si>
  <si>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</si>
  <si>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</si>
  <si>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</si>
  <si>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</si>
  <si>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</si>
  <si>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</si>
  <si>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</si>
  <si>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</si>
  <si>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</si>
  <si>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</si>
  <si>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</si>
  <si>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</si>
  <si>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</si>
  <si>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</si>
  <si>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</si>
  <si>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</si>
  <si>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</si>
  <si>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</si>
  <si>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</si>
  <si>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</si>
  <si>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</si>
  <si>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</si>
  <si>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</si>
  <si>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</si>
  <si>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</si>
  <si>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</si>
  <si>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</si>
  <si>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</si>
  <si>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</si>
  <si>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</si>
  <si>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</si>
  <si>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</si>
  <si>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</si>
  <si>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</si>
  <si>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</si>
  <si>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</si>
  <si>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</si>
  <si>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</si>
  <si>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</si>
  <si>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</si>
  <si>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</si>
  <si>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</si>
  <si>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</si>
  <si>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</si>
  <si>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</si>
  <si>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</si>
  <si>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</si>
  <si>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</si>
  <si>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</si>
  <si>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</si>
  <si>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</si>
  <si>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</si>
  <si>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</si>
  <si>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</si>
  <si>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</si>
  <si>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</si>
  <si>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</si>
  <si>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</si>
  <si>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</si>
  <si>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</si>
  <si>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</si>
  <si>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</si>
  <si>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</si>
  <si>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</si>
  <si>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</si>
  <si>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</si>
  <si>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</si>
  <si>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</si>
  <si>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</si>
  <si>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</si>
  <si>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</si>
  <si>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</si>
  <si>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</si>
  <si>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</si>
  <si>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</si>
  <si>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</si>
  <si>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</si>
  <si>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</si>
  <si>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</si>
  <si>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</si>
  <si>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</si>
  <si>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</si>
  <si>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</si>
  <si>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</si>
  <si>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</si>
  <si>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</si>
  <si>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</si>
  <si>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</si>
  <si>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</si>
  <si>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</si>
  <si>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</si>
  <si>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</si>
  <si>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</si>
  <si>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</si>
  <si>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</si>
  <si>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</si>
  <si>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</si>
  <si>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</si>
  <si>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</si>
  <si>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</si>
  <si>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</si>
  <si>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</si>
  <si>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</si>
  <si>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</si>
  <si>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</si>
  <si>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</si>
  <si>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</si>
  <si>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</si>
  <si>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</si>
  <si>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</si>
  <si>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</si>
  <si>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</si>
  <si>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</si>
  <si>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</si>
  <si>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</si>
  <si>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</si>
  <si>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</si>
  <si>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</si>
  <si>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</si>
  <si>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</si>
  <si>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</si>
  <si>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</si>
  <si>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</si>
  <si>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</si>
  <si>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</si>
  <si>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</si>
  <si>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</si>
  <si>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</si>
  <si>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</si>
  <si>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</si>
  <si>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</si>
  <si>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</si>
  <si>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</si>
  <si>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</si>
  <si>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</si>
  <si>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</si>
  <si>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</si>
  <si>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</si>
  <si>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</si>
  <si>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</si>
  <si>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</si>
  <si>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</si>
  <si>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</si>
  <si>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</si>
  <si>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</si>
  <si>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</si>
  <si>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</si>
  <si>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</si>
  <si>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</si>
  <si>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</si>
  <si>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</si>
  <si>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</si>
  <si>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</si>
  <si>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</si>
  <si>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</si>
  <si>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</si>
  <si>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</si>
  <si>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</si>
  <si>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</si>
  <si>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</si>
  <si>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</si>
  <si>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</si>
  <si>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</si>
  <si>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</si>
  <si>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</si>
  <si>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</si>
  <si>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</si>
  <si>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</si>
  <si>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</si>
  <si>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</si>
  <si>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</si>
  <si>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</si>
  <si>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</si>
  <si>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</si>
  <si>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</si>
  <si>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</si>
  <si>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</si>
  <si>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</si>
  <si>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</si>
  <si>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</si>
  <si>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</si>
  <si>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</si>
  <si>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</si>
  <si>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</si>
  <si>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</si>
  <si>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</si>
  <si>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</si>
  <si>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</si>
  <si>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</si>
  <si>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</si>
  <si>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</si>
  <si>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</si>
  <si>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</si>
  <si>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</si>
  <si>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</si>
  <si>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</si>
  <si>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</si>
  <si>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</si>
  <si>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</si>
  <si>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</si>
  <si>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</si>
  <si>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</si>
  <si>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</si>
  <si>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</si>
  <si>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</si>
  <si>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</si>
  <si>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</si>
  <si>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</si>
  <si>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</si>
  <si>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</si>
  <si>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</si>
  <si>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</si>
  <si>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</si>
  <si>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</si>
  <si>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</si>
  <si>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</si>
  <si>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</si>
  <si>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</si>
  <si>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</si>
  <si>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</si>
  <si>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</si>
  <si>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</si>
  <si>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</si>
  <si>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</si>
  <si>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</si>
  <si>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</si>
  <si>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</si>
  <si>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</si>
  <si>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</si>
  <si>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</si>
  <si>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</si>
  <si>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</si>
  <si>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</si>
  <si>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</si>
  <si>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</si>
  <si>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</si>
  <si>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</si>
  <si>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</si>
  <si>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</si>
  <si>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</si>
  <si>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</si>
  <si>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</si>
  <si>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</si>
  <si>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</si>
  <si>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</si>
  <si>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</si>
  <si>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</si>
  <si>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</si>
  <si>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</si>
  <si>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</si>
  <si>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</si>
  <si>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</si>
  <si>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</si>
  <si>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</si>
  <si>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</si>
  <si>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</si>
  <si>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</si>
  <si>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</si>
  <si>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</si>
  <si>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</si>
  <si>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</si>
  <si>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</si>
  <si>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</si>
  <si>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</si>
  <si>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</si>
  <si>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</si>
  <si>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</si>
  <si>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</si>
  <si>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</si>
  <si>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</si>
  <si>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</si>
  <si>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</si>
  <si>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</si>
  <si>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</si>
  <si>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</si>
  <si>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</si>
  <si>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</si>
  <si>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</si>
  <si>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</si>
  <si>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</si>
  <si>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</si>
  <si>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</si>
  <si>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</si>
  <si>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</si>
  <si>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</si>
  <si>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</si>
  <si>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</si>
  <si>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</si>
  <si>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</si>
  <si>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</si>
  <si>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</si>
  <si>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</si>
  <si>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</si>
  <si>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</si>
  <si>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</si>
  <si>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</si>
  <si>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</si>
  <si>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</si>
  <si>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</si>
  <si>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</si>
  <si>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</si>
  <si>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</si>
  <si>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</si>
  <si>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</si>
  <si>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</si>
  <si>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</si>
  <si>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</si>
  <si>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</si>
  <si>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</si>
  <si>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</si>
  <si>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</si>
  <si>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</si>
  <si>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</si>
  <si>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</si>
  <si>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</si>
  <si>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</si>
  <si>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</si>
  <si>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</si>
  <si>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</si>
  <si>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</si>
  <si>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</si>
  <si>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</si>
  <si>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</si>
  <si>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</si>
  <si>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</si>
  <si>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</si>
  <si>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</si>
  <si>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</si>
  <si>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</si>
  <si>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</si>
  <si>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</si>
  <si>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</si>
  <si>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</si>
  <si>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</si>
  <si>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</si>
  <si>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</si>
  <si>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</si>
  <si>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</si>
  <si>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</si>
  <si>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</si>
  <si>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</si>
  <si>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</si>
  <si>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</si>
  <si>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</si>
  <si>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</si>
  <si>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</si>
  <si>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</si>
  <si>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</si>
  <si>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</si>
  <si>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</si>
  <si>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</si>
  <si>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</si>
  <si>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</si>
  <si>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</si>
  <si>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</si>
  <si>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</si>
  <si>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</si>
  <si>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</si>
  <si>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</si>
  <si>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</si>
  <si>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</si>
  <si>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</si>
  <si>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</si>
  <si>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</si>
  <si>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</si>
  <si>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</si>
  <si>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</si>
  <si>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</si>
  <si>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</si>
  <si>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</si>
  <si>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</si>
  <si>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</si>
  <si>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</si>
  <si>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</si>
  <si>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</si>
  <si>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</si>
  <si>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</si>
  <si>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</si>
  <si>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</si>
  <si>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</si>
  <si>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</si>
  <si>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</si>
  <si>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</si>
  <si>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</si>
  <si>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</si>
  <si>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</si>
  <si>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</si>
  <si>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</si>
  <si>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</si>
  <si>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</si>
  <si>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</si>
  <si>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</si>
  <si>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</si>
  <si>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</si>
  <si>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</si>
  <si>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</si>
  <si>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</si>
  <si>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</si>
  <si>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</si>
  <si>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</si>
  <si>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</si>
  <si>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</si>
  <si>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</si>
  <si>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</si>
  <si>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</si>
  <si>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</si>
  <si>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</si>
  <si>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</si>
  <si>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</si>
  <si>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</si>
  <si>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</si>
  <si>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</si>
  <si>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</si>
  <si>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</si>
  <si>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</si>
  <si>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</si>
  <si>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</si>
  <si>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</si>
  <si>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</si>
  <si>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</si>
  <si>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</si>
  <si>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</si>
  <si>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</si>
  <si>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</si>
  <si>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</si>
  <si>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</si>
  <si>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</si>
  <si>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</si>
  <si>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</si>
  <si>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</si>
  <si>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</si>
  <si>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</si>
  <si>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</si>
  <si>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</si>
  <si>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</si>
  <si>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</si>
  <si>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</si>
  <si>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</si>
  <si>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</si>
  <si>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</si>
  <si>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</si>
  <si>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</si>
  <si>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</si>
  <si>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</si>
  <si>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</si>
  <si>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</si>
  <si>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</si>
  <si>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</si>
  <si>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</si>
  <si>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</si>
  <si>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</si>
  <si>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</si>
  <si>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</si>
  <si>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</si>
  <si>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</si>
  <si>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</si>
  <si>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</si>
  <si>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</si>
  <si>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</si>
  <si>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</si>
  <si>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</si>
  <si>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</si>
  <si>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</si>
  <si>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</si>
  <si>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</si>
  <si>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</si>
  <si>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</si>
  <si>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</si>
  <si>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</si>
  <si>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</si>
  <si>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</si>
  <si>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</si>
  <si>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</si>
  <si>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</si>
  <si>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</si>
  <si>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</si>
  <si>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</si>
  <si>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</si>
  <si>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</si>
  <si>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</si>
  <si>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</si>
  <si>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</si>
  <si>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</si>
  <si>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</si>
  <si>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</si>
  <si>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</si>
  <si>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</si>
  <si>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</si>
  <si>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</si>
  <si>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</si>
  <si>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</si>
  <si>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</si>
  <si>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</si>
  <si>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</si>
  <si>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</si>
  <si>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</si>
  <si>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</si>
  <si>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</si>
  <si>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</si>
  <si>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</si>
  <si>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</si>
  <si>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</si>
  <si>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</si>
  <si>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</si>
  <si>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</si>
  <si>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</si>
  <si>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</si>
  <si>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</si>
  <si>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</si>
  <si>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</si>
  <si>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</si>
  <si>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</si>
  <si>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</si>
  <si>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</si>
  <si>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</si>
  <si>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</si>
  <si>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</si>
  <si>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</si>
  <si>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</si>
  <si>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</si>
  <si>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</si>
  <si>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</si>
  <si>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</si>
  <si>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</si>
  <si>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</si>
  <si>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</si>
  <si>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</si>
  <si>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</si>
  <si>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</si>
  <si>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</si>
  <si>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</si>
  <si>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</si>
  <si>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</si>
  <si>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</si>
  <si>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</si>
  <si>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</si>
  <si>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</si>
  <si>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</si>
  <si>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</si>
  <si>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</si>
  <si>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</si>
  <si>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</si>
  <si>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</si>
  <si>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</si>
  <si>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</si>
  <si>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</si>
  <si>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</si>
  <si>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</si>
  <si>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</si>
  <si>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</si>
  <si>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</si>
  <si>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</si>
  <si>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</si>
  <si>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</si>
  <si>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</si>
  <si>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</si>
  <si>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</si>
  <si>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</si>
  <si>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</si>
  <si>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</si>
  <si>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</si>
  <si>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</si>
  <si>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</si>
  <si>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</si>
  <si>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</si>
  <si>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</si>
  <si>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</si>
  <si>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</si>
  <si>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</si>
  <si>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</si>
  <si>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</si>
  <si>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</si>
  <si>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</si>
  <si>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</si>
  <si>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</si>
  <si>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</si>
  <si>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</si>
  <si>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</si>
  <si>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</si>
  <si>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</si>
  <si>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</si>
  <si>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</si>
  <si>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</si>
  <si>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</si>
  <si>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</si>
  <si>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</si>
  <si>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</si>
  <si>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</si>
  <si>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</si>
  <si>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</si>
  <si>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</si>
  <si>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</si>
  <si>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</si>
  <si>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</si>
  <si>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</si>
  <si>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</si>
  <si>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</si>
  <si>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</si>
  <si>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</si>
  <si>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</si>
  <si>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</si>
  <si>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</si>
  <si>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</si>
  <si>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</si>
  <si>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</si>
  <si>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</si>
  <si>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</si>
  <si>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</si>
  <si>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</si>
  <si>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</si>
  <si>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</si>
  <si>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</si>
  <si>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</si>
  <si>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</si>
  <si>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</si>
  <si>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</si>
  <si>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</si>
  <si>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</si>
  <si>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</si>
  <si>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</si>
  <si>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</si>
  <si>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</si>
  <si>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</si>
  <si>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</si>
  <si>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</si>
  <si>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</si>
  <si>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</si>
  <si>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</si>
  <si>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</si>
  <si>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</si>
  <si>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</si>
  <si>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</si>
  <si>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</si>
  <si>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</si>
  <si>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</si>
  <si>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</si>
  <si>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</si>
  <si>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</si>
  <si>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</si>
  <si>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</si>
  <si>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</si>
  <si>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</si>
  <si>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</si>
  <si>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</si>
  <si>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</si>
  <si>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</si>
  <si>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</si>
  <si>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</si>
  <si>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</si>
  <si>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</si>
  <si>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</si>
  <si>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</si>
  <si>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</si>
  <si>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</si>
  <si>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</si>
  <si>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</si>
  <si>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</si>
  <si>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</si>
  <si>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</si>
  <si>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</si>
  <si>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</si>
  <si>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</si>
  <si>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</si>
  <si>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</si>
  <si>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</si>
  <si>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</si>
  <si>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</si>
  <si>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</si>
  <si>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</si>
  <si>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</si>
  <si>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</si>
  <si>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</si>
  <si>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</si>
  <si>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</si>
  <si>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</si>
  <si>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</si>
  <si>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</si>
  <si>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</si>
  <si>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</si>
  <si>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</si>
  <si>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</si>
  <si>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</si>
  <si>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</si>
  <si>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</si>
  <si>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</si>
  <si>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</si>
  <si>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</si>
  <si>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</si>
  <si>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</si>
  <si>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</si>
  <si>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</si>
  <si>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</si>
  <si>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</si>
  <si>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</si>
  <si>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</si>
  <si>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</si>
  <si>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</si>
  <si>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</si>
  <si>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</si>
  <si>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</si>
  <si>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</si>
  <si>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</si>
  <si>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</si>
  <si>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</si>
  <si>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</si>
  <si>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</si>
  <si>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</si>
  <si>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</si>
  <si>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</si>
  <si>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</si>
  <si>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</si>
  <si>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</si>
  <si>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</si>
  <si>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</si>
  <si>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</si>
  <si>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</si>
  <si>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</si>
  <si>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</si>
  <si>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</si>
  <si>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</si>
  <si>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</si>
  <si>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</si>
  <si>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</si>
  <si>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</si>
  <si>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</si>
  <si>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</si>
  <si>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</si>
  <si>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</si>
  <si>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</si>
  <si>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</si>
  <si>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</si>
  <si>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</si>
  <si>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</si>
  <si>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</si>
  <si>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</si>
  <si>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</si>
  <si>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</si>
  <si>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</si>
  <si>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</si>
  <si>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</si>
  <si>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</si>
  <si>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</si>
  <si>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</si>
  <si>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</si>
  <si>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</si>
  <si>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</si>
  <si>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</si>
  <si>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</si>
  <si>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</si>
  <si>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</si>
  <si>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</si>
  <si>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</si>
  <si>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</si>
  <si>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</si>
  <si>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</si>
  <si>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</si>
  <si>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</si>
  <si>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</si>
  <si>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</si>
  <si>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</si>
  <si>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</si>
  <si>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</si>
  <si>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</si>
  <si>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</si>
  <si>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</si>
  <si>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</si>
  <si>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</si>
  <si>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</si>
  <si>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</si>
  <si>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</si>
  <si>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</si>
  <si>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</si>
  <si>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</si>
  <si>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</si>
  <si>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</si>
  <si>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</si>
  <si>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</si>
  <si>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</si>
  <si>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</si>
  <si>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</si>
  <si>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</si>
  <si>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</si>
  <si>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</si>
  <si>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</si>
  <si>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</si>
  <si>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</si>
  <si>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</si>
  <si>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</si>
  <si>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</si>
  <si>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</si>
  <si>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</si>
  <si>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</si>
  <si>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</si>
  <si>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</si>
  <si>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</si>
  <si>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</si>
  <si>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</si>
  <si>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</si>
  <si>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</si>
  <si>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</si>
  <si>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</si>
  <si>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</si>
  <si>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</si>
  <si>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</si>
  <si>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</si>
  <si>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</si>
  <si>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</si>
  <si>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</si>
  <si>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</si>
  <si>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</si>
  <si>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</si>
  <si>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</si>
  <si>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</si>
  <si>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</si>
  <si>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</si>
  <si>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</si>
  <si>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</si>
  <si>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</si>
  <si>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</si>
  <si>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</si>
  <si>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</si>
  <si>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</si>
  <si>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</si>
  <si>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</si>
  <si>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</si>
  <si>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</si>
  <si>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</si>
  <si>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</si>
  <si>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</si>
  <si>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</si>
  <si>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</si>
  <si>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</si>
  <si>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</si>
  <si>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</si>
  <si>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</si>
  <si>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</si>
  <si>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</si>
  <si>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</si>
  <si>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</si>
  <si>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</si>
  <si>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</si>
  <si>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</si>
  <si>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</si>
  <si>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</si>
  <si>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</si>
  <si>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</si>
  <si>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</si>
  <si>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</si>
  <si>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</si>
  <si>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</si>
  <si>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</si>
  <si>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</si>
  <si>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</si>
  <si>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</si>
  <si>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</si>
  <si>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</si>
  <si>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</si>
  <si>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</si>
  <si>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</si>
  <si>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</si>
  <si>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</si>
  <si>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</si>
  <si>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</si>
  <si>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</si>
  <si>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</si>
  <si>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</si>
  <si>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</si>
  <si>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</si>
  <si>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</si>
  <si>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</si>
  <si>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</si>
  <si>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</si>
  <si>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</si>
  <si>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</si>
  <si>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</si>
  <si>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</si>
  <si>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</si>
  <si>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</si>
  <si>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</si>
  <si>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</si>
  <si>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</si>
  <si>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</si>
  <si>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</si>
  <si>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</si>
  <si>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</si>
  <si>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</si>
  <si>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</si>
  <si>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</si>
  <si>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</si>
  <si>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</si>
  <si>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</si>
  <si>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</si>
  <si>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</si>
  <si>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</si>
  <si>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</si>
  <si>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</si>
  <si>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</si>
  <si>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</si>
  <si>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</si>
  <si>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</si>
  <si>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</si>
  <si>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</si>
  <si>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</si>
  <si>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</si>
  <si>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</si>
  <si>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</si>
  <si>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</si>
  <si>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</si>
  <si>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</si>
  <si>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</si>
  <si>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</si>
  <si>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</si>
  <si>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</si>
  <si>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</si>
  <si>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</si>
  <si>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</si>
  <si>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</si>
  <si>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</si>
  <si>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</si>
  <si>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</si>
  <si>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</si>
  <si>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</si>
  <si>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</si>
  <si>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</si>
  <si>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</si>
  <si>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</si>
  <si>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</si>
  <si>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</si>
  <si>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</si>
  <si>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</si>
  <si>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</si>
  <si>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</si>
  <si>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</si>
  <si>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</si>
  <si>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</si>
  <si>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</si>
  <si>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</si>
  <si>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</si>
  <si>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</si>
  <si>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</si>
  <si>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</si>
  <si>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</si>
  <si>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</si>
  <si>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</si>
  <si>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</si>
  <si>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</si>
  <si>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</si>
  <si>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</si>
  <si>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</si>
  <si>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</si>
  <si>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</si>
  <si>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</si>
  <si>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</si>
  <si>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</si>
  <si>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</si>
  <si>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</si>
  <si>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</si>
  <si>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</si>
  <si>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</si>
  <si>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</si>
  <si>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</si>
  <si>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</si>
  <si>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</si>
  <si>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</si>
  <si>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</si>
  <si>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</si>
  <si>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</si>
  <si>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</si>
  <si>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</si>
  <si>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</si>
  <si>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</si>
  <si>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</si>
  <si>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</si>
  <si>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</si>
  <si>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</si>
  <si>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</si>
  <si>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</si>
  <si>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</si>
  <si>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</si>
  <si>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</si>
  <si>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</si>
  <si>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</si>
  <si>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</si>
  <si>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</si>
  <si>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</si>
  <si>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</si>
  <si>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</si>
  <si>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</si>
  <si>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</si>
  <si>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</si>
  <si>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</si>
  <si>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</si>
  <si>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</si>
  <si>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</si>
  <si>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</si>
  <si>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</si>
  <si>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</si>
  <si>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</si>
  <si>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</si>
  <si>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</si>
  <si>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</si>
  <si>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</si>
  <si>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</si>
  <si>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</si>
  <si>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</si>
  <si>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</si>
  <si>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</si>
  <si>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</si>
  <si>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</si>
  <si>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</si>
  <si>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</si>
  <si>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</si>
  <si>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</si>
  <si>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</si>
  <si>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</si>
  <si>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</si>
  <si>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</si>
  <si>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</si>
  <si>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</si>
  <si>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</si>
  <si>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</si>
  <si>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</si>
  <si>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</si>
  <si>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</si>
  <si>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</si>
  <si>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</si>
  <si>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</si>
  <si>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</si>
  <si>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</si>
  <si>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</si>
  <si>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</si>
  <si>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</si>
  <si>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</si>
  <si>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</si>
  <si>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</si>
  <si>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</si>
  <si>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</si>
  <si>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</si>
  <si>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</si>
  <si>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</si>
  <si>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</si>
  <si>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</si>
  <si>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</si>
  <si>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</si>
  <si>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</si>
  <si>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</si>
  <si>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</si>
  <si>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</si>
  <si>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</si>
  <si>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</si>
  <si>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</si>
  <si>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</si>
  <si>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</si>
  <si>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</si>
  <si>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</si>
  <si>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</si>
  <si>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</si>
  <si>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</si>
  <si>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</si>
  <si>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</si>
  <si>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</si>
  <si>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</si>
  <si>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</si>
  <si>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</si>
  <si>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</si>
  <si>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</si>
  <si>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</si>
  <si>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</si>
  <si>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</si>
  <si>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</si>
  <si>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</si>
  <si>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</si>
  <si>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</si>
  <si>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</si>
  <si>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</si>
  <si>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</si>
  <si>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</si>
  <si>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</si>
  <si>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</si>
  <si>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</si>
  <si>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</si>
  <si>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</si>
  <si>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</si>
  <si>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</si>
  <si>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</si>
  <si>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</si>
  <si>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</si>
  <si>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</si>
  <si>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</si>
  <si>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</si>
  <si>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</si>
  <si>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</si>
  <si>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</si>
  <si>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</si>
  <si>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</si>
  <si>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</si>
  <si>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</si>
  <si>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</si>
  <si>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</si>
  <si>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</si>
  <si>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</si>
  <si>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</si>
  <si>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</si>
  <si>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</si>
  <si>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</si>
  <si>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</si>
  <si>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</si>
  <si>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</si>
  <si>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</si>
  <si>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</si>
  <si>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</si>
  <si>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</si>
  <si>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</si>
  <si>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</si>
  <si>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</si>
  <si>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</si>
  <si>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</si>
  <si>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</si>
  <si>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</si>
  <si>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</si>
  <si>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</si>
  <si>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</si>
  <si>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</si>
  <si>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</si>
  <si>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</si>
  <si>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</si>
  <si>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</si>
  <si>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</si>
  <si>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</si>
  <si>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</si>
  <si>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</si>
  <si>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</si>
  <si>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</si>
  <si>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</si>
  <si>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</si>
  <si>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</si>
  <si>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</si>
  <si>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</si>
  <si>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</si>
  <si>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</si>
  <si>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</si>
  <si>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</si>
  <si>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</si>
  <si>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</si>
  <si>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</si>
  <si>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</si>
  <si>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</si>
  <si>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</si>
  <si>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</si>
  <si>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</si>
  <si>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</si>
  <si>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</si>
  <si>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</si>
  <si>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</si>
  <si>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</si>
  <si>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</si>
  <si>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</si>
  <si>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</si>
  <si>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</si>
  <si>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</si>
  <si>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</si>
  <si>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</si>
  <si>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</si>
  <si>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</si>
  <si>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</si>
  <si>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</si>
  <si>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</si>
  <si>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</si>
  <si>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</si>
  <si>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</si>
  <si>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</si>
  <si>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</si>
  <si>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</si>
  <si>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</si>
  <si>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</si>
  <si>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</si>
  <si>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</si>
  <si>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</si>
  <si>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</si>
  <si>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</si>
  <si>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</si>
  <si>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</si>
  <si>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</si>
  <si>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</si>
  <si>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</si>
  <si>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</si>
  <si>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</si>
  <si>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</si>
  <si>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</si>
  <si>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</si>
  <si>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</si>
  <si>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</si>
  <si>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</si>
  <si>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</si>
  <si>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</si>
  <si>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</si>
  <si>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</si>
  <si>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</si>
  <si>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</si>
  <si>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</si>
  <si>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</si>
  <si>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</si>
  <si>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</si>
  <si>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</si>
  <si>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</si>
  <si>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</si>
  <si>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</si>
  <si>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</si>
  <si>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</si>
  <si>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</si>
  <si>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</si>
  <si>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</si>
  <si>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</si>
  <si>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</si>
  <si>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</si>
  <si>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</si>
  <si>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</si>
  <si>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</si>
  <si>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</si>
  <si>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</si>
  <si>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</si>
  <si>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</si>
  <si>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</si>
  <si>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</si>
  <si>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</si>
  <si>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</si>
  <si>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</si>
  <si>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</si>
  <si>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</si>
  <si>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</si>
  <si>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</si>
  <si>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</si>
  <si>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</si>
  <si>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</si>
  <si>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</si>
  <si>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</si>
  <si>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</si>
  <si>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</si>
  <si>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</si>
  <si>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</si>
  <si>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</si>
  <si>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</si>
  <si>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</si>
  <si>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</si>
  <si>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</si>
  <si>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</si>
  <si>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</si>
  <si>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</si>
  <si>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</si>
  <si>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</si>
  <si>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</si>
  <si>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</si>
  <si>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</si>
  <si>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</si>
  <si>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</si>
  <si>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</si>
  <si>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</si>
  <si>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</si>
  <si>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</si>
  <si>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</si>
  <si>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</si>
  <si>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</si>
  <si>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</si>
  <si>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</si>
  <si>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</si>
  <si>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</si>
  <si>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</si>
  <si>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</si>
  <si>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</si>
  <si>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</si>
  <si>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</si>
  <si>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</si>
  <si>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</si>
  <si>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</si>
  <si>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</si>
  <si>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</si>
  <si>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</si>
  <si>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</si>
  <si>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</si>
  <si>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</si>
  <si>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</si>
  <si>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</si>
  <si>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</si>
  <si>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</si>
  <si>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</si>
  <si>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</si>
  <si>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</si>
  <si>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</si>
  <si>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</si>
  <si>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</si>
  <si>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</si>
  <si>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</si>
  <si>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</si>
  <si>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</si>
  <si>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</si>
  <si>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</si>
  <si>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</si>
  <si>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</si>
  <si>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</si>
  <si>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</si>
  <si>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</si>
  <si>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</si>
  <si>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</si>
  <si>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</si>
  <si>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</si>
  <si>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</si>
  <si>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</si>
  <si>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</si>
  <si>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</si>
  <si>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</si>
  <si>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</si>
  <si>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</si>
  <si>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</si>
  <si>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</si>
  <si>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</si>
  <si>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</si>
  <si>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</si>
  <si>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</si>
  <si>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</si>
  <si>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</si>
  <si>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</si>
  <si>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</si>
  <si>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</si>
  <si>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</si>
  <si>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</si>
  <si>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</si>
  <si>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</si>
  <si>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</si>
  <si>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</si>
  <si>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</si>
  <si>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</si>
  <si>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</si>
  <si>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</si>
  <si>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</si>
  <si>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</si>
  <si>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</si>
  <si>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</si>
  <si>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</si>
  <si>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</si>
  <si>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</si>
  <si>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</si>
  <si>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</si>
  <si>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</si>
  <si>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</si>
  <si>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</si>
  <si>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</si>
  <si>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</si>
  <si>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</si>
  <si>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</si>
  <si>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</si>
  <si>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</si>
  <si>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</si>
  <si>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</si>
  <si>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</si>
  <si>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</si>
  <si>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</si>
  <si>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</si>
  <si>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</si>
  <si>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</si>
  <si>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</si>
  <si>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</si>
  <si>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</si>
  <si>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</si>
  <si>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</si>
  <si>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</si>
  <si>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</si>
  <si>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</si>
  <si>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</si>
  <si>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</si>
  <si>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</si>
  <si>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</si>
  <si>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</si>
  <si>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</si>
  <si>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</si>
  <si>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</si>
  <si>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</si>
  <si>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</si>
  <si>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</si>
  <si>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</si>
  <si>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</si>
  <si>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</si>
  <si>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</si>
  <si>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</si>
  <si>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</si>
  <si>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</si>
  <si>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</si>
  <si>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</si>
  <si>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</si>
  <si>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</si>
  <si>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</si>
  <si>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</si>
  <si>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</si>
  <si>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</si>
  <si>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</si>
  <si>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</si>
  <si>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</si>
  <si>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</si>
  <si>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</si>
  <si>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</si>
  <si>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</si>
  <si>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</si>
  <si>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</si>
  <si>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</si>
  <si>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</si>
  <si>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</si>
  <si>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</si>
  <si>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</si>
  <si>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</si>
  <si>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</si>
  <si>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</si>
  <si>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</si>
  <si>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</si>
  <si>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</si>
  <si>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</si>
  <si>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</si>
  <si>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</si>
  <si>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</si>
  <si>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</si>
  <si>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</si>
  <si>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</si>
  <si>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</si>
  <si>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</si>
  <si>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</si>
  <si>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</si>
  <si>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</si>
  <si>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</si>
  <si>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</si>
  <si>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</si>
  <si>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</si>
  <si>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</si>
  <si>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</si>
  <si>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</si>
  <si>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</si>
  <si>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</si>
  <si>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</si>
  <si>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</si>
  <si>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</si>
  <si>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</si>
  <si>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</si>
  <si>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</si>
  <si>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</si>
  <si>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</si>
  <si>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</si>
  <si>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</si>
  <si>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</si>
  <si>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</si>
  <si>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</si>
  <si>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</si>
  <si>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</si>
  <si>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</si>
  <si>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</si>
  <si>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</si>
  <si>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</si>
  <si>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</si>
  <si>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</si>
  <si>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</si>
  <si>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</si>
  <si>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</si>
  <si>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</si>
  <si>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</si>
  <si>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</si>
  <si>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</si>
  <si>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</si>
  <si>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</si>
  <si>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</si>
  <si>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</si>
  <si>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</si>
  <si>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</si>
  <si>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</si>
  <si>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</si>
  <si>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</si>
  <si>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</si>
  <si>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</si>
  <si>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</si>
  <si>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</si>
  <si>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</si>
  <si>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</si>
  <si>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</si>
  <si>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</si>
  <si>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</si>
  <si>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</si>
  <si>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</si>
  <si>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</si>
  <si>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</si>
  <si>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</si>
  <si>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</si>
  <si>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</si>
  <si>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</si>
  <si>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</si>
  <si>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</si>
  <si>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</si>
  <si>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</si>
  <si>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</si>
  <si>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</si>
  <si>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</si>
  <si>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</si>
  <si>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</si>
  <si>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</si>
  <si>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</si>
  <si>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</si>
  <si>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</si>
  <si>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</si>
  <si>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</si>
  <si>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</si>
  <si>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</si>
  <si>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</si>
  <si>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</si>
  <si>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</si>
  <si>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</si>
  <si>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</si>
  <si>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</si>
  <si>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</si>
  <si>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</si>
  <si>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</si>
  <si>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</si>
  <si>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</si>
  <si>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</si>
  <si>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</si>
  <si>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</si>
  <si>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</si>
  <si>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</si>
  <si>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</si>
  <si>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</si>
  <si>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</si>
  <si>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</si>
  <si>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</si>
  <si>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</si>
  <si>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</si>
  <si>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</si>
  <si>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</si>
  <si>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</si>
  <si>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</si>
  <si>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</si>
  <si>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</si>
  <si>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</si>
  <si>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</si>
  <si>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</si>
  <si>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</si>
  <si>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</si>
  <si>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</si>
  <si>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</si>
  <si>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</si>
  <si>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</si>
  <si>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</si>
  <si>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</si>
  <si>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</si>
  <si>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</si>
  <si>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</si>
  <si>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</si>
  <si>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</si>
  <si>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</si>
  <si>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</si>
  <si>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</si>
  <si>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</si>
  <si>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</si>
  <si>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</si>
  <si>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</si>
  <si>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</si>
  <si>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</si>
  <si>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</si>
  <si>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</si>
  <si>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</si>
  <si>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</si>
  <si>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</si>
  <si>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</si>
  <si>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</si>
  <si>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</si>
  <si>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</si>
  <si>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</si>
  <si>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</si>
  <si>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</si>
  <si>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</si>
  <si>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</si>
  <si>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</si>
  <si>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</si>
  <si>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</si>
  <si>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</si>
  <si>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</si>
  <si>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</si>
  <si>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</si>
  <si>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</si>
  <si>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</si>
  <si>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</si>
  <si>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</si>
  <si>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</si>
  <si>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</si>
  <si>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</si>
  <si>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</si>
  <si>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</si>
  <si>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</si>
  <si>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</si>
  <si>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</si>
  <si>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</si>
  <si>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</si>
  <si>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</si>
  <si>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</si>
  <si>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</si>
  <si>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</si>
  <si>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</si>
  <si>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</si>
  <si>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</si>
  <si>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</si>
  <si>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</si>
  <si>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</si>
  <si>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</si>
  <si>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</si>
  <si>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</si>
  <si>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</si>
  <si>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</si>
  <si>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</si>
  <si>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</si>
  <si>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</si>
  <si>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</si>
  <si>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</si>
  <si>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</si>
  <si>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</si>
  <si>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</si>
  <si>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</si>
  <si>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</si>
  <si>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</si>
  <si>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</si>
  <si>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</si>
  <si>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</si>
  <si>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</si>
  <si>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</si>
  <si>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</si>
  <si>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</si>
  <si>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</si>
  <si>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</si>
  <si>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</si>
  <si>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</si>
  <si>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</si>
  <si>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</si>
  <si>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</si>
  <si>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</si>
  <si>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</si>
  <si>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</si>
  <si>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</si>
  <si>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</si>
  <si>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</si>
  <si>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</si>
  <si>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</si>
  <si>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</si>
  <si>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</si>
  <si>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</si>
  <si>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</si>
  <si>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</si>
  <si>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</si>
  <si>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</si>
  <si>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</si>
  <si>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</si>
  <si>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</si>
  <si>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</si>
  <si>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</si>
  <si>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</si>
  <si>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</si>
  <si>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</si>
  <si>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</si>
  <si>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</si>
  <si>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</si>
  <si>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</si>
  <si>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</si>
  <si>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</si>
  <si>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</si>
  <si>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</si>
  <si>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</si>
  <si>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</si>
  <si>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</si>
  <si>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</si>
  <si>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</si>
  <si>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</si>
  <si>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</si>
  <si>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</si>
  <si>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</si>
  <si>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</si>
  <si>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</si>
  <si>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</si>
  <si>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</si>
  <si>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</si>
  <si>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</si>
  <si>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</si>
  <si>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</si>
  <si>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</si>
  <si>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</si>
  <si>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</si>
  <si>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</si>
  <si>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</si>
  <si>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</si>
  <si>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</si>
  <si>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</si>
  <si>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</si>
  <si>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</si>
  <si>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</si>
  <si>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</si>
  <si>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</si>
  <si>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</si>
  <si>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</si>
  <si>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</si>
  <si>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</si>
  <si>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</si>
  <si>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</si>
  <si>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</si>
  <si>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</si>
  <si>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</si>
  <si>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</si>
  <si>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</si>
  <si>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</si>
  <si>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</si>
  <si>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</si>
  <si>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</si>
  <si>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</si>
  <si>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</si>
  <si>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</si>
  <si>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</si>
  <si>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</si>
  <si>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</si>
  <si>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</si>
  <si>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</si>
  <si>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</si>
  <si>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</si>
  <si>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</si>
  <si>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</si>
  <si>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</si>
  <si>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</si>
  <si>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</si>
  <si>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</si>
  <si>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</si>
  <si>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</si>
  <si>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</si>
  <si>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</si>
  <si>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</si>
  <si>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</si>
  <si>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</si>
  <si>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</si>
  <si>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</si>
  <si>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</si>
  <si>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</si>
  <si>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</si>
  <si>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</si>
  <si>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</si>
  <si>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</si>
  <si>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</si>
  <si>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</si>
  <si>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</si>
  <si>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</si>
  <si>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</si>
  <si>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</si>
  <si>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</si>
  <si>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</si>
  <si>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</si>
  <si>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</si>
  <si>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</si>
  <si>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</si>
  <si>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</si>
  <si>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</si>
  <si>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</si>
  <si>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</si>
  <si>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</si>
  <si>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</si>
  <si>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</si>
  <si>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</si>
  <si>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</si>
  <si>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</si>
  <si>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</si>
  <si>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</si>
  <si>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</si>
  <si>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</si>
  <si>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</si>
  <si>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</si>
  <si>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</si>
  <si>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</si>
  <si>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</si>
  <si>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</si>
  <si>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</si>
  <si>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</si>
  <si>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</si>
  <si>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</si>
  <si>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</si>
  <si>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</si>
  <si>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</si>
  <si>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</si>
  <si>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</si>
  <si>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</si>
  <si>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</si>
  <si>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</si>
  <si>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</si>
  <si>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</si>
  <si>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</si>
  <si>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</si>
  <si>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</si>
  <si>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</si>
  <si>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</si>
  <si>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</si>
  <si>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</si>
  <si>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</si>
  <si>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</si>
  <si>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</si>
  <si>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</si>
  <si>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</si>
  <si>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</si>
  <si>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</si>
  <si>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</si>
  <si>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</si>
  <si>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</si>
  <si>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</si>
  <si>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</si>
  <si>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</si>
  <si>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</si>
  <si>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</si>
  <si>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</si>
  <si>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</si>
  <si>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</si>
  <si>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</si>
  <si>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</si>
  <si>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</si>
  <si>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</si>
  <si>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</si>
  <si>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</si>
  <si>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</si>
  <si>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</si>
  <si>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</si>
  <si>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</si>
  <si>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</si>
  <si>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</si>
  <si>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</si>
  <si>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</si>
  <si>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</si>
  <si>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</si>
  <si>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</si>
  <si>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</si>
  <si>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</si>
  <si>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</si>
  <si>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</si>
  <si>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</si>
  <si>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</si>
  <si>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</si>
  <si>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</si>
  <si>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</si>
  <si>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</si>
  <si>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</si>
  <si>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</si>
  <si>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</si>
  <si>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</si>
  <si>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</si>
  <si>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</si>
  <si>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</si>
  <si>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</si>
  <si>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</si>
  <si>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</si>
  <si>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</si>
  <si>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</si>
  <si>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</si>
  <si>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</si>
  <si>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</si>
  <si>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</si>
  <si>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</si>
  <si>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</si>
  <si>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</si>
  <si>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</si>
  <si>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</si>
  <si>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</si>
  <si>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</si>
  <si>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</si>
  <si>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</si>
  <si>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</si>
  <si>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</si>
  <si>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</si>
  <si>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</si>
  <si>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</si>
  <si>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</si>
  <si>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</si>
  <si>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</si>
  <si>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</si>
  <si>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</si>
  <si>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</si>
  <si>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</si>
  <si>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</si>
  <si>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</si>
  <si>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</si>
  <si>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</si>
  <si>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</si>
  <si>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</si>
  <si>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</si>
  <si>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</si>
  <si>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</si>
  <si>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</si>
  <si>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</si>
  <si>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</si>
  <si>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</si>
  <si>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</si>
  <si>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</si>
  <si>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</si>
  <si>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</si>
  <si>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</si>
  <si>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</si>
  <si>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</si>
  <si>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</si>
  <si>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</si>
  <si>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</si>
  <si>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</si>
  <si>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</si>
  <si>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</si>
  <si>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</si>
  <si>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</si>
  <si>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</si>
  <si>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</si>
  <si>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</si>
  <si>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</si>
  <si>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</si>
  <si>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</si>
  <si>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</si>
  <si>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</si>
  <si>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</si>
  <si>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</si>
  <si>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</si>
  <si>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</si>
  <si>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</si>
  <si>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</si>
  <si>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</si>
  <si>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</si>
  <si>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</si>
  <si>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</si>
  <si>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</si>
  <si>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</si>
  <si>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</si>
  <si>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</si>
  <si>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</si>
  <si>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</si>
  <si>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</si>
  <si>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</si>
  <si>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</si>
  <si>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</si>
  <si>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</si>
  <si>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</si>
  <si>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</si>
  <si>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</si>
  <si>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</si>
  <si>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</si>
  <si>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</si>
  <si>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</si>
  <si>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</si>
  <si>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</si>
  <si>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</si>
  <si>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</si>
  <si>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</si>
  <si>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</si>
  <si>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</si>
  <si>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</si>
  <si>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</si>
  <si>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</si>
  <si>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</si>
  <si>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</si>
  <si>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</si>
  <si>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</si>
  <si>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</si>
  <si>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</si>
  <si>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</si>
  <si>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</si>
  <si>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</si>
  <si>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</si>
  <si>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</si>
  <si>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</si>
  <si>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</si>
  <si>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</si>
  <si>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</si>
  <si>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</si>
  <si>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</si>
  <si>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</si>
  <si>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</si>
  <si>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</si>
  <si>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</si>
  <si>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</si>
  <si>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</si>
  <si>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</si>
  <si>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</si>
  <si>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</si>
  <si>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</si>
  <si>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</si>
  <si>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</si>
  <si>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</si>
  <si>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</si>
  <si>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</si>
  <si>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</si>
  <si>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</si>
  <si>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</si>
  <si>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</si>
  <si>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</si>
  <si>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</si>
  <si>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</si>
  <si>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</si>
  <si>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</si>
  <si>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</si>
  <si>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</si>
  <si>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</si>
  <si>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</si>
  <si>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</si>
  <si>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</si>
  <si>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</si>
  <si>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</si>
  <si>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</si>
  <si>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</si>
  <si>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</si>
  <si>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</si>
  <si>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</si>
  <si>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</si>
  <si>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</si>
  <si>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</si>
  <si>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</si>
  <si>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</si>
  <si>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</si>
  <si>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</si>
  <si>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</si>
  <si>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</si>
  <si>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</si>
  <si>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</si>
  <si>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</si>
  <si>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</si>
  <si>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</si>
  <si>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</si>
  <si>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</si>
  <si>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</si>
  <si>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</si>
  <si>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</si>
  <si>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</si>
  <si>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</si>
  <si>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</si>
  <si>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</si>
  <si>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</si>
  <si>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</si>
  <si>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</si>
  <si>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</si>
  <si>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</si>
  <si>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</si>
  <si>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</si>
  <si>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</si>
  <si>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</si>
  <si>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</si>
  <si>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</si>
  <si>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</si>
  <si>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</si>
  <si>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</si>
  <si>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</si>
  <si>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</si>
  <si>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</si>
  <si>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</si>
  <si>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</si>
  <si>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</si>
  <si>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</si>
  <si>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</si>
  <si>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</si>
  <si>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</si>
  <si>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</si>
  <si>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</si>
  <si>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</si>
  <si>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</si>
  <si>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</si>
  <si>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</si>
  <si>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</si>
  <si>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</si>
  <si>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</si>
  <si>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</si>
  <si>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</si>
  <si>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</si>
  <si>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</si>
  <si>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</si>
  <si>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</si>
  <si>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</si>
  <si>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</si>
  <si>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</si>
  <si>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</si>
  <si>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</si>
  <si>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</si>
  <si>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</si>
  <si>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</si>
  <si>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</si>
  <si>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</si>
  <si>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</si>
  <si>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</si>
  <si>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</si>
  <si>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</si>
  <si>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</si>
  <si>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</si>
  <si>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</si>
  <si>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</si>
  <si>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</si>
  <si>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</si>
  <si>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</si>
  <si>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</si>
  <si>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</si>
  <si>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</si>
  <si>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</si>
  <si>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</si>
  <si>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</si>
  <si>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</si>
  <si>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</si>
  <si>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</si>
  <si>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</si>
  <si>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</si>
  <si>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</si>
  <si>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</si>
  <si>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</si>
  <si>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</si>
  <si>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</si>
  <si>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</si>
  <si>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</si>
  <si>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</si>
  <si>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</si>
  <si>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</si>
  <si>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</si>
  <si>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</si>
  <si>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</si>
  <si>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</si>
  <si>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</si>
  <si>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</si>
  <si>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</si>
  <si>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</si>
  <si>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</si>
  <si>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</si>
  <si>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</si>
  <si>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</si>
  <si>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</si>
  <si>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</si>
  <si>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</si>
  <si>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</si>
  <si>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</si>
  <si>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</si>
  <si>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</si>
  <si>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</si>
  <si>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</si>
  <si>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</si>
  <si>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</si>
  <si>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</si>
  <si>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</si>
  <si>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</si>
  <si>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</si>
  <si>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</si>
  <si>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</si>
  <si>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</si>
  <si>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</si>
  <si>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</si>
  <si>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</si>
  <si>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</si>
  <si>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</si>
  <si>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</si>
  <si>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</si>
  <si>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</si>
  <si>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</si>
  <si>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</si>
  <si>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</si>
  <si>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</si>
  <si>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</si>
  <si>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</si>
  <si>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</si>
  <si>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</si>
  <si>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</si>
  <si>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</si>
  <si>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</si>
  <si>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</si>
  <si>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</si>
  <si>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</si>
  <si>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</si>
  <si>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</si>
  <si>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</si>
  <si>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</si>
  <si>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</si>
  <si>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</si>
  <si>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</si>
  <si>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</si>
  <si>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</si>
  <si>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</si>
  <si>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</si>
  <si>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</si>
  <si>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</si>
  <si>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</si>
  <si>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</si>
  <si>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</si>
  <si>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</si>
  <si>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</si>
  <si>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</si>
  <si>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</si>
  <si>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</si>
  <si>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</si>
  <si>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</si>
  <si>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</si>
  <si>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</si>
  <si>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</si>
  <si>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</si>
  <si>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</si>
  <si>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</si>
  <si>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</si>
  <si>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</si>
  <si>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</si>
  <si>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</si>
  <si>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</si>
  <si>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</si>
  <si>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</si>
  <si>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</si>
  <si>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</si>
  <si>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</si>
  <si>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</si>
  <si>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</si>
  <si>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</si>
  <si>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</si>
  <si>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</si>
  <si>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</si>
  <si>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</si>
  <si>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</si>
  <si>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</si>
  <si>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</si>
  <si>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</si>
  <si>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</si>
  <si>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</si>
  <si>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</si>
  <si>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</si>
  <si>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</si>
  <si>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</si>
  <si>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</si>
  <si>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</si>
  <si>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</si>
  <si>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</si>
  <si>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</si>
  <si>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</si>
  <si>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</si>
  <si>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</si>
  <si>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</si>
  <si>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</si>
  <si>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</si>
  <si>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</si>
  <si>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</si>
  <si>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</si>
  <si>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</si>
  <si>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</si>
  <si>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</si>
  <si>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</si>
  <si>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</si>
  <si>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</si>
  <si>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</si>
  <si>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</si>
  <si>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</si>
  <si>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</si>
  <si>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</si>
  <si>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</si>
  <si>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</si>
  <si>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</si>
  <si>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</si>
  <si>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</si>
  <si>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</si>
  <si>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</si>
  <si>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</si>
  <si>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</si>
  <si>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</si>
  <si>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</si>
  <si>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</si>
  <si>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</si>
  <si>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</si>
  <si>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</si>
  <si>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</si>
  <si>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</si>
  <si>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</si>
  <si>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</si>
  <si>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</si>
  <si>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</si>
  <si>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</si>
  <si>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</si>
  <si>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</si>
  <si>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</si>
  <si>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</si>
  <si>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</si>
  <si>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</si>
  <si>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</si>
  <si>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</si>
  <si>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</si>
  <si>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</si>
  <si>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</si>
  <si>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</si>
  <si>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</si>
  <si>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</si>
  <si>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</si>
  <si>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</si>
  <si>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</si>
  <si>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</si>
  <si>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</si>
  <si>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</si>
  <si>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</si>
  <si>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</si>
  <si>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</si>
  <si>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</si>
  <si>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</si>
  <si>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</si>
  <si>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</si>
  <si>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</si>
  <si>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</si>
  <si>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</si>
  <si>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</si>
  <si>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</si>
  <si>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</si>
  <si>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</si>
  <si>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</si>
  <si>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</si>
  <si>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</si>
  <si>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</si>
  <si>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</si>
  <si>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</si>
  <si>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</si>
  <si>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</si>
  <si>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</si>
  <si>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</si>
  <si>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</si>
  <si>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</si>
  <si>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</si>
  <si>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</si>
  <si>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</si>
  <si>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</si>
  <si>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</si>
  <si>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</si>
  <si>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</si>
  <si>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</si>
  <si>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</si>
  <si>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</si>
  <si>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</si>
  <si>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</si>
  <si>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</si>
  <si>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</si>
  <si>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</si>
  <si>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</si>
  <si>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</si>
  <si>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</si>
  <si>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</si>
  <si>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</si>
  <si>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</si>
  <si>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</si>
  <si>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</si>
  <si>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</si>
  <si>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</si>
  <si>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</si>
  <si>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</si>
  <si>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</si>
  <si>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</si>
  <si>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</si>
  <si>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</si>
  <si>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</si>
  <si>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</si>
  <si>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</si>
  <si>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</si>
  <si>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</si>
  <si>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</si>
  <si>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</si>
  <si>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</si>
  <si>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</si>
  <si>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</si>
  <si>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</si>
  <si>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</si>
  <si>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</si>
  <si>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</si>
  <si>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</si>
  <si>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</si>
  <si>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</si>
  <si>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</si>
  <si>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</si>
  <si>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</si>
  <si>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</si>
  <si>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</si>
  <si>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</si>
  <si>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</si>
  <si>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</si>
  <si>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</si>
  <si>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</si>
  <si>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</si>
  <si>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</si>
  <si>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</si>
  <si>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</si>
  <si>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</si>
  <si>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</si>
  <si>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</si>
  <si>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</si>
  <si>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</si>
  <si>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</si>
  <si>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</si>
  <si>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</si>
  <si>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</si>
  <si>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</si>
  <si>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</si>
  <si>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</si>
  <si>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</si>
  <si>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</si>
  <si>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</si>
  <si>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</si>
  <si>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</si>
  <si>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</si>
  <si>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</si>
  <si>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</si>
  <si>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</si>
  <si>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</si>
  <si>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</si>
  <si>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</si>
  <si>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</si>
  <si>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</si>
  <si>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</si>
  <si>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</si>
  <si>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</si>
  <si>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</si>
  <si>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</si>
  <si>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</si>
  <si>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</si>
  <si>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</si>
  <si>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</si>
  <si>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</si>
  <si>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</si>
  <si>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</si>
  <si>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</si>
  <si>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</si>
  <si>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</si>
  <si>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</si>
  <si>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</si>
  <si>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</si>
  <si>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</si>
  <si>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</si>
  <si>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</si>
  <si>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</si>
  <si>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</si>
  <si>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</si>
  <si>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</si>
  <si>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</si>
  <si>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</si>
  <si>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</si>
  <si>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</si>
  <si>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</si>
  <si>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</si>
  <si>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</si>
  <si>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</si>
  <si>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</si>
  <si>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</si>
  <si>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</si>
  <si>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</si>
  <si>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</si>
  <si>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</si>
  <si>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</si>
  <si>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</si>
  <si>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</si>
  <si>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</si>
  <si>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</si>
  <si>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</si>
  <si>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</si>
  <si>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</si>
  <si>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</si>
  <si>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</si>
  <si>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</si>
  <si>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</si>
  <si>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</si>
  <si>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</si>
  <si>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</si>
  <si>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</si>
  <si>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</si>
  <si>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</si>
  <si>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</si>
  <si>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</si>
  <si>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</si>
  <si>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</si>
  <si>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</si>
  <si>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</si>
  <si>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</si>
  <si>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</si>
  <si>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</si>
  <si>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</si>
  <si>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</si>
  <si>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</si>
  <si>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</si>
  <si>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</si>
  <si>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</si>
  <si>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</si>
  <si>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</si>
  <si>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</si>
  <si>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</si>
  <si>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</si>
  <si>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</si>
  <si>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</si>
  <si>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</si>
  <si>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</si>
  <si>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</si>
  <si>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</si>
  <si>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</si>
  <si>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</si>
  <si>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</si>
  <si>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</si>
  <si>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</si>
  <si>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</si>
  <si>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</si>
  <si>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</si>
  <si>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</si>
  <si>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</si>
  <si>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</si>
  <si>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</si>
  <si>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</si>
  <si>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</si>
  <si>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</si>
  <si>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</si>
  <si>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</si>
  <si>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</si>
  <si>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</si>
  <si>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</si>
  <si>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</si>
  <si>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</si>
  <si>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</si>
  <si>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</si>
  <si>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</si>
  <si>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</si>
  <si>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</si>
  <si>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</si>
  <si>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</si>
  <si>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</si>
  <si>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</si>
  <si>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</si>
  <si>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</si>
  <si>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</si>
  <si>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</si>
  <si>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</si>
  <si>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</si>
  <si>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</si>
  <si>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</si>
  <si>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</si>
  <si>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</si>
  <si>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</si>
  <si>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</si>
  <si>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</si>
  <si>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</si>
  <si>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</si>
  <si>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</si>
  <si>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</si>
  <si>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</si>
  <si>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</si>
  <si>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</si>
  <si>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</si>
  <si>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</si>
  <si>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</si>
  <si>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</si>
  <si>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</si>
  <si>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</si>
  <si>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</si>
  <si>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</si>
  <si>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</si>
  <si>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</si>
  <si>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</si>
  <si>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</si>
  <si>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</si>
  <si>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</si>
  <si>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</si>
  <si>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</si>
  <si>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</si>
  <si>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</si>
  <si>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</si>
  <si>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</si>
  <si>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</si>
  <si>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</si>
  <si>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</si>
  <si>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</si>
  <si>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</si>
  <si>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</si>
  <si>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</si>
  <si>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</si>
  <si>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</si>
  <si>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</si>
  <si>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</si>
  <si>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</si>
  <si>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</si>
  <si>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</si>
  <si>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</si>
  <si>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</si>
  <si>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</si>
  <si>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</si>
  <si>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</si>
  <si>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</si>
  <si>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</si>
  <si>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</si>
  <si>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</si>
  <si>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</si>
  <si>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</si>
  <si>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</si>
  <si>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</si>
  <si>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</si>
  <si>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</si>
  <si>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</si>
  <si>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</si>
  <si>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</si>
  <si>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</si>
  <si>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</si>
  <si>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</si>
  <si>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</si>
  <si>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</si>
  <si>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</si>
  <si>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</si>
  <si>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</si>
  <si>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</si>
  <si>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</si>
  <si>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</si>
  <si>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</si>
  <si>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</si>
  <si>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</si>
  <si>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</si>
  <si>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</si>
  <si>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</si>
  <si>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</si>
  <si>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</si>
  <si>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</si>
  <si>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</si>
  <si>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</si>
  <si>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</si>
  <si>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</si>
  <si>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</si>
  <si>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</si>
  <si>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</si>
  <si>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</si>
  <si>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</si>
  <si>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</si>
  <si>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</si>
  <si>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</si>
  <si>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</si>
  <si>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</si>
  <si>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</si>
  <si>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</si>
  <si>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</si>
  <si>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</si>
  <si>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</si>
  <si>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</si>
  <si>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</si>
  <si>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</si>
  <si>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</si>
  <si>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</si>
  <si>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</si>
  <si>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</si>
  <si>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</si>
  <si>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</si>
  <si>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</si>
  <si>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</si>
  <si>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</si>
  <si>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</si>
  <si>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</si>
  <si>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</si>
  <si>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</si>
  <si>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</si>
  <si>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</si>
  <si>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</si>
  <si>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</si>
  <si>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</si>
  <si>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</si>
  <si>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</si>
  <si>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</si>
  <si>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</si>
  <si>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</si>
  <si>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</si>
  <si>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</si>
  <si>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</si>
  <si>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</si>
  <si>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</si>
  <si>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</si>
  <si>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</si>
  <si>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</si>
  <si>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</si>
  <si>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</si>
  <si>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</si>
  <si>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</si>
  <si>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</si>
  <si>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</si>
  <si>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</si>
  <si>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</si>
  <si>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</si>
  <si>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</si>
  <si>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</si>
  <si>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</si>
  <si>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</si>
  <si>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</si>
  <si>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</si>
  <si>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</si>
  <si>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</si>
  <si>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</si>
  <si>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</si>
  <si>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</si>
  <si>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</si>
  <si>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</si>
  <si>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</si>
  <si>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</si>
  <si>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</si>
  <si>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</si>
  <si>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</si>
  <si>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</si>
  <si>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</si>
  <si>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</si>
  <si>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</si>
  <si>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</si>
  <si>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</si>
  <si>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</si>
  <si>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</si>
  <si>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</si>
  <si>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</si>
  <si>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</si>
  <si>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</si>
  <si>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</si>
  <si>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</si>
  <si>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</si>
  <si>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</si>
  <si>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</si>
  <si>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</si>
  <si>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</si>
  <si>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</si>
  <si>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</si>
  <si>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</si>
  <si>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</si>
  <si>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</si>
  <si>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</si>
  <si>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</si>
  <si>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</si>
  <si>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</si>
  <si>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</si>
  <si>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</si>
  <si>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</si>
  <si>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</si>
  <si>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</si>
  <si>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</si>
  <si>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</si>
  <si>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</si>
  <si>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</si>
  <si>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</si>
  <si>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</si>
  <si>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</si>
  <si>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</si>
  <si>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</si>
  <si>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</si>
  <si>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</si>
  <si>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</si>
  <si>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</si>
  <si>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</si>
  <si>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</si>
  <si>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</si>
  <si>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</si>
  <si>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</si>
  <si>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</si>
  <si>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</si>
  <si>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</si>
  <si>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</si>
  <si>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</si>
  <si>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</si>
  <si>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</si>
  <si>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</si>
  <si>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</si>
  <si>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</si>
  <si>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</si>
  <si>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</si>
  <si>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</si>
  <si>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</si>
  <si>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</si>
  <si>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</si>
  <si>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</si>
  <si>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</si>
  <si>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</si>
  <si>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</si>
  <si>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</si>
  <si>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</si>
  <si>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</si>
  <si>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</si>
  <si>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</si>
  <si>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</si>
  <si>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</si>
  <si>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</si>
  <si>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</si>
  <si>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</si>
  <si>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</si>
  <si>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</si>
  <si>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</si>
  <si>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</si>
  <si>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</si>
  <si>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</si>
  <si>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</si>
  <si>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</si>
  <si>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</si>
  <si>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</si>
  <si>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</si>
  <si>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</si>
  <si>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</si>
  <si>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</si>
  <si>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</si>
  <si>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</si>
  <si>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</si>
  <si>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</si>
  <si>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</si>
  <si>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</si>
  <si>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</si>
  <si>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</si>
  <si>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</si>
  <si>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</si>
  <si>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</si>
  <si>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</si>
  <si>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</si>
  <si>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</si>
  <si>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</si>
  <si>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</si>
  <si>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</si>
  <si>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</si>
  <si>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</si>
  <si>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</si>
  <si>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</si>
  <si>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</si>
  <si>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</si>
  <si>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</si>
  <si>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</si>
  <si>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</si>
  <si>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</si>
  <si>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</si>
  <si>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</si>
  <si>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</si>
  <si>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</si>
  <si>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</si>
  <si>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</si>
  <si>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</si>
  <si>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</si>
  <si>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</si>
  <si>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</si>
  <si>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</si>
  <si>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</si>
  <si>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</si>
  <si>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</si>
  <si>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</si>
  <si>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</si>
  <si>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</si>
  <si>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</si>
  <si>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</si>
  <si>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</si>
  <si>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</si>
  <si>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</si>
  <si>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</si>
  <si>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</si>
  <si>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</si>
  <si>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</si>
  <si>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</si>
  <si>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</si>
  <si>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</si>
  <si>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</si>
  <si>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</si>
  <si>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</si>
  <si>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</si>
  <si>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</si>
  <si>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</si>
  <si>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</si>
  <si>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</si>
  <si>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</si>
  <si>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</si>
  <si>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</si>
  <si>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</si>
  <si>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</si>
  <si>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</si>
  <si>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</si>
  <si>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</si>
  <si>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</si>
  <si>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</si>
  <si>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</si>
  <si>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</si>
  <si>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</si>
  <si>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</si>
  <si>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</si>
  <si>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</si>
  <si>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</si>
  <si>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</si>
  <si>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</si>
  <si>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</si>
  <si>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</si>
  <si>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</si>
  <si>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</si>
  <si>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</si>
  <si>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</si>
  <si>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</si>
  <si>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</si>
  <si>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</si>
  <si>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</si>
  <si>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</si>
  <si>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</si>
  <si>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</si>
  <si>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</si>
  <si>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</si>
  <si>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</si>
  <si>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</si>
  <si>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</si>
  <si>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</si>
  <si>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</si>
  <si>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</si>
  <si>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</si>
  <si>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</si>
  <si>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</si>
  <si>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</si>
  <si>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</si>
  <si>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</si>
  <si>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</si>
  <si>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</si>
  <si>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</si>
  <si>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</si>
  <si>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</si>
  <si>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</si>
  <si>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</si>
  <si>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</si>
  <si>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</si>
  <si>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</si>
  <si>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</si>
  <si>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</si>
  <si>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</si>
  <si>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</si>
  <si>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</si>
  <si>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</si>
  <si>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</si>
  <si>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</si>
  <si>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</si>
  <si>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</si>
  <si>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</si>
  <si>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</si>
  <si>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</si>
  <si>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</si>
  <si>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</si>
  <si>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</si>
  <si>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</si>
  <si>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</si>
  <si>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</si>
  <si>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</si>
  <si>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</si>
  <si>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</si>
  <si>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</si>
  <si>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</si>
  <si>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</si>
  <si>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</si>
  <si>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</si>
  <si>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</si>
  <si>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</si>
  <si>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</si>
  <si>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</si>
  <si>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</si>
  <si>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</si>
  <si>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</si>
  <si>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</si>
  <si>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</si>
  <si>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</si>
  <si>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</si>
  <si>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</si>
  <si>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</si>
  <si>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</si>
  <si>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</si>
  <si>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</si>
  <si>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</si>
  <si>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</si>
  <si>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</si>
  <si>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</si>
  <si>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</si>
  <si>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</si>
  <si>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</si>
  <si>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</si>
  <si>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</si>
  <si>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</si>
  <si>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</si>
  <si>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</si>
  <si>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</si>
  <si>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</si>
  <si>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</si>
  <si>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</si>
  <si>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</si>
  <si>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</si>
  <si>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</si>
  <si>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</si>
  <si>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</si>
  <si>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</si>
  <si>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</si>
  <si>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</si>
  <si>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</si>
  <si>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</si>
  <si>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</si>
  <si>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</si>
  <si>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</si>
  <si>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</si>
  <si>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</si>
  <si>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</si>
  <si>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</si>
  <si>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</si>
  <si>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</si>
  <si>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</si>
  <si>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</si>
  <si>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</si>
  <si>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</si>
  <si>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</si>
  <si>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</si>
  <si>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</si>
  <si>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</si>
  <si>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</si>
  <si>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</si>
  <si>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</si>
  <si>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</si>
  <si>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</si>
  <si>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</si>
  <si>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</si>
  <si>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</si>
  <si>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</si>
  <si>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</si>
  <si>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</si>
  <si>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</si>
  <si>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</si>
  <si>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</si>
  <si>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</si>
  <si>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</si>
  <si>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</si>
  <si>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</si>
  <si>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</si>
  <si>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</si>
  <si>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</si>
  <si>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</si>
  <si>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</si>
  <si>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</si>
  <si>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</si>
  <si>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</si>
  <si>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</si>
  <si>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</si>
  <si>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</si>
  <si>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</si>
  <si>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</si>
  <si>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</si>
  <si>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</si>
  <si>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</si>
  <si>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</si>
  <si>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</si>
  <si>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</si>
  <si>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</si>
  <si>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</si>
  <si>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</si>
  <si>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</si>
  <si>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</si>
  <si>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</si>
  <si>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</si>
  <si>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</si>
  <si>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</si>
  <si>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</si>
  <si>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</si>
  <si>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</si>
  <si>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</si>
  <si>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</si>
  <si>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</si>
  <si>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</si>
  <si>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</si>
  <si>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</si>
  <si>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</si>
  <si>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</si>
  <si>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</si>
  <si>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</si>
  <si>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</si>
  <si>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</si>
  <si>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</si>
  <si>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</si>
  <si>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</si>
  <si>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</si>
  <si>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</si>
  <si>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</si>
  <si>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</si>
  <si>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</si>
  <si>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</si>
  <si>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</si>
  <si>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</si>
  <si>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</si>
  <si>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</si>
  <si>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</si>
  <si>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</si>
  <si>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</si>
  <si>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</si>
  <si>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</si>
  <si>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</si>
  <si>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</si>
  <si>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</si>
  <si>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</si>
  <si>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</si>
  <si>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</si>
  <si>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</si>
  <si>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</si>
  <si>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</si>
  <si>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</si>
  <si>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</si>
  <si>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</si>
  <si>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</si>
  <si>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</si>
  <si>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</si>
  <si>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</si>
  <si>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</si>
  <si>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</si>
  <si>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</si>
  <si>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</si>
  <si>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</si>
  <si>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</si>
  <si>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</si>
  <si>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</si>
  <si>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</si>
  <si>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</si>
  <si>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</si>
  <si>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</si>
  <si>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</si>
  <si>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</si>
  <si>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</si>
  <si>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</si>
  <si>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</si>
  <si>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</si>
  <si>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</si>
  <si>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</si>
  <si>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</si>
  <si>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</si>
  <si>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</si>
  <si>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</si>
  <si>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</si>
  <si>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</si>
  <si>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</si>
  <si>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</si>
  <si>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</si>
  <si>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</si>
  <si>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</si>
  <si>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</si>
  <si>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</si>
  <si>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</si>
  <si>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</si>
  <si>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</si>
  <si>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</si>
  <si>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</si>
  <si>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</si>
  <si>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</si>
  <si>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</si>
  <si>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</si>
  <si>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</si>
  <si>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</si>
  <si>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</si>
  <si>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</si>
  <si>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</si>
  <si>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</si>
  <si>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</si>
  <si>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</si>
  <si>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</si>
  <si>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</si>
  <si>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</si>
  <si>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</si>
  <si>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</si>
  <si>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</si>
  <si>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</si>
  <si>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</si>
  <si>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</si>
  <si>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</si>
  <si>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</si>
  <si>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</si>
  <si>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</si>
  <si>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</si>
  <si>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</si>
  <si>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</si>
  <si>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</si>
  <si>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</si>
  <si>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</si>
  <si>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</si>
  <si>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</si>
  <si>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</si>
  <si>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</si>
  <si>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</si>
  <si>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</si>
  <si>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</si>
  <si>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</si>
  <si>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</si>
  <si>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</si>
  <si>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</si>
  <si>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</si>
  <si>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</si>
  <si>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</si>
  <si>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</si>
  <si>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</si>
  <si>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</si>
  <si>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</si>
  <si>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</si>
  <si>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</si>
  <si>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</si>
  <si>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</si>
  <si>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</si>
  <si>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</si>
  <si>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</si>
  <si>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</si>
  <si>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</si>
  <si>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</si>
  <si>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</si>
  <si>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</si>
  <si>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</si>
  <si>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</si>
  <si>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</si>
  <si>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</si>
  <si>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</si>
  <si>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</si>
  <si>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</si>
  <si>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</si>
  <si>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</si>
  <si>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</si>
  <si>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</si>
  <si>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</si>
  <si>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</si>
  <si>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</si>
  <si>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</si>
  <si>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</si>
  <si>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</si>
  <si>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</si>
  <si>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</si>
  <si>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</si>
  <si>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</si>
  <si>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</si>
  <si>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</si>
  <si>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</si>
  <si>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</si>
  <si>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</si>
  <si>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</si>
  <si>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</si>
  <si>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</si>
  <si>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</si>
  <si>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</si>
  <si>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</si>
  <si>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</si>
  <si>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</si>
  <si>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</si>
  <si>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</si>
  <si>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</si>
  <si>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</si>
  <si>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</si>
  <si>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</si>
  <si>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</si>
  <si>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</si>
  <si>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</si>
  <si>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</si>
  <si>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</si>
  <si>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</si>
  <si>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</si>
  <si>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</si>
  <si>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</si>
  <si>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</si>
  <si>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</si>
  <si>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</si>
  <si>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</si>
  <si>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</si>
  <si>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</si>
  <si>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</si>
  <si>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</si>
  <si>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</si>
  <si>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</si>
  <si>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</si>
  <si>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</si>
  <si>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</si>
  <si>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</si>
  <si>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</si>
  <si>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</si>
  <si>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</si>
  <si>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</si>
  <si>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</si>
  <si>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</si>
  <si>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</si>
  <si>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</si>
  <si>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</si>
  <si>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</si>
  <si>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</si>
  <si>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</si>
  <si>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</si>
  <si>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</si>
  <si>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</si>
  <si>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</si>
  <si>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</si>
  <si>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</si>
  <si>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</si>
  <si>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</si>
  <si>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</si>
  <si>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</si>
  <si>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</si>
  <si>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</si>
  <si>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</si>
  <si>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</si>
  <si>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</si>
  <si>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</si>
  <si>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</si>
  <si>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</si>
  <si>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</si>
  <si>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</si>
  <si>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</si>
  <si>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</si>
  <si>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</si>
  <si>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</si>
  <si>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</si>
  <si>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</si>
  <si>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</si>
  <si>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</si>
  <si>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</si>
  <si>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</si>
  <si>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</si>
  <si>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</si>
  <si>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</si>
  <si>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</si>
  <si>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</si>
  <si>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</si>
  <si>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</si>
  <si>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</si>
  <si>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</si>
  <si>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</si>
  <si>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</si>
  <si>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</si>
  <si>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</si>
  <si>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</si>
  <si>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</si>
  <si>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</si>
  <si>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</si>
  <si>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</si>
  <si>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</si>
  <si>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</si>
  <si>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</si>
  <si>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</si>
  <si>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</si>
  <si>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</si>
  <si>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</si>
  <si>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</si>
  <si>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</si>
  <si>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</si>
  <si>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</si>
  <si>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</si>
  <si>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</si>
  <si>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</si>
  <si>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</si>
  <si>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</si>
  <si>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</si>
  <si>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</si>
  <si>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</si>
  <si>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</si>
  <si>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</si>
  <si>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</si>
  <si>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</si>
  <si>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</si>
  <si>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</si>
  <si>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</si>
  <si>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</si>
  <si>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</si>
  <si>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</si>
  <si>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</si>
  <si>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</si>
  <si>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</si>
  <si>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</si>
  <si>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</si>
  <si>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</si>
  <si>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</si>
  <si>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</si>
  <si>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</si>
  <si>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</si>
  <si>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</si>
  <si>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</si>
  <si>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</si>
  <si>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</si>
  <si>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</si>
  <si>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</si>
  <si>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</si>
  <si>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</si>
  <si>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</si>
  <si>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</si>
  <si>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</si>
  <si>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</si>
  <si>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</si>
  <si>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</si>
  <si>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</si>
  <si>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</si>
  <si>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</si>
  <si>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</si>
  <si>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</si>
  <si>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</si>
  <si>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</si>
  <si>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</si>
  <si>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</si>
  <si>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</si>
  <si>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</si>
  <si>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</si>
  <si>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</si>
  <si>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</si>
  <si>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</si>
  <si>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</si>
  <si>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</si>
  <si>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</si>
  <si>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</si>
  <si>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</si>
  <si>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</si>
  <si>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</si>
  <si>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</si>
  <si>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</si>
  <si>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</si>
  <si>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</si>
  <si>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</si>
  <si>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</si>
  <si>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</si>
  <si>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</si>
  <si>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</si>
  <si>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</si>
  <si>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</si>
  <si>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</si>
  <si>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</si>
  <si>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</si>
  <si>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</si>
  <si>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</si>
  <si>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</si>
  <si>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</si>
  <si>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</si>
  <si>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</si>
  <si>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</si>
  <si>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</si>
  <si>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</si>
  <si>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</si>
  <si>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</si>
  <si>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</si>
  <si>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</si>
  <si>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</si>
  <si>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</si>
  <si>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</si>
  <si>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</si>
  <si>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</si>
  <si>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</si>
  <si>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</si>
  <si>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</si>
  <si>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</si>
  <si>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</si>
  <si>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</si>
  <si>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</si>
  <si>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</si>
  <si>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</si>
  <si>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</si>
  <si>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</si>
  <si>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</si>
  <si>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</si>
  <si>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</si>
  <si>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</si>
  <si>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</si>
  <si>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</si>
  <si>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</si>
  <si>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</si>
  <si>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</si>
  <si>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</si>
  <si>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</si>
  <si>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</si>
  <si>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</si>
  <si>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</si>
  <si>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</si>
  <si>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</si>
  <si>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</si>
  <si>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</si>
  <si>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</si>
  <si>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</si>
  <si>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</si>
  <si>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</si>
  <si>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</si>
  <si>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</si>
  <si>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</si>
  <si>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</si>
  <si>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</si>
  <si>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</si>
  <si>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</si>
  <si>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</si>
  <si>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</si>
  <si>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</si>
  <si>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</si>
  <si>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</si>
  <si>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</si>
  <si>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</si>
  <si>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</si>
  <si>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</si>
  <si>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</si>
  <si>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</si>
  <si>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</si>
  <si>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</si>
  <si>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</si>
  <si>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</si>
  <si>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</si>
  <si>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</si>
  <si>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</si>
  <si>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</si>
  <si>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</si>
  <si>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</si>
  <si>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</si>
  <si>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</si>
  <si>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</si>
  <si>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</si>
  <si>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</si>
  <si>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</si>
  <si>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</si>
  <si>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</si>
  <si>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</si>
  <si>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</si>
  <si>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</si>
  <si>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</si>
  <si>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</si>
  <si>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</si>
  <si>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</si>
  <si>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</si>
  <si>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</si>
  <si>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</si>
  <si>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</si>
  <si>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</si>
  <si>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</si>
  <si>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</si>
  <si>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</si>
  <si>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</si>
  <si>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</si>
  <si>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</si>
  <si>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</si>
  <si>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</si>
  <si>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</si>
  <si>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</si>
  <si>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</si>
  <si>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</si>
  <si>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</si>
  <si>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</si>
  <si>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</si>
  <si>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</si>
  <si>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</si>
  <si>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</si>
  <si>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</si>
  <si>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</si>
  <si>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</si>
  <si>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</si>
  <si>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</si>
  <si>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</si>
  <si>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</si>
  <si>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</si>
  <si>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</si>
  <si>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</si>
  <si>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</si>
  <si>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</si>
  <si>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</si>
  <si>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</si>
  <si>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</si>
  <si>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</si>
  <si>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</si>
  <si>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</si>
  <si>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</si>
  <si>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</si>
  <si>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</si>
  <si>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</si>
  <si>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</si>
  <si>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</si>
  <si>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</si>
  <si>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</si>
  <si>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</si>
  <si>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</si>
  <si>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</si>
  <si>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</si>
  <si>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</si>
  <si>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</si>
  <si>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</si>
  <si>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</si>
  <si>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</si>
  <si>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</si>
  <si>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</si>
  <si>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</si>
  <si>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</si>
  <si>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</si>
  <si>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</si>
  <si>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</si>
  <si>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</si>
  <si>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</si>
  <si>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</si>
  <si>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</si>
  <si>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</si>
  <si>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</si>
  <si>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</si>
  <si>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</si>
  <si>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</si>
  <si>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</si>
  <si>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</si>
  <si>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</si>
  <si>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</si>
  <si>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</si>
  <si>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</si>
  <si>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</si>
  <si>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</si>
  <si>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</si>
  <si>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</si>
  <si>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</si>
  <si>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</si>
  <si>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</si>
  <si>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</si>
  <si>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</si>
  <si>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</si>
  <si>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</si>
  <si>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</si>
  <si>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</si>
  <si>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</si>
  <si>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</si>
  <si>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</si>
  <si>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</si>
  <si>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</si>
  <si>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</si>
  <si>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</si>
  <si>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</si>
  <si>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</si>
  <si>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</si>
  <si>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</si>
  <si>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</si>
  <si>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</si>
  <si>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</si>
  <si>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</si>
  <si>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</si>
  <si>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</si>
  <si>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</si>
  <si>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</si>
  <si>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</si>
  <si>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</si>
  <si>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</si>
  <si>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</si>
  <si>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</si>
  <si>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</si>
  <si>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</si>
  <si>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</si>
  <si>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</si>
  <si>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</si>
  <si>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</si>
  <si>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</si>
  <si>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</si>
  <si>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</si>
  <si>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</si>
  <si>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</si>
  <si>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</si>
  <si>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</si>
  <si>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</si>
  <si>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</si>
  <si>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</si>
  <si>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</si>
  <si>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</si>
  <si>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</si>
  <si>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</si>
  <si>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</si>
  <si>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</si>
  <si>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</si>
  <si>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</si>
  <si>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</si>
  <si>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</si>
  <si>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</si>
  <si>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</si>
  <si>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</si>
  <si>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</si>
  <si>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</si>
  <si>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</si>
  <si>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</si>
  <si>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</si>
  <si>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</si>
  <si>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</si>
  <si>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</si>
  <si>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</si>
  <si>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</si>
  <si>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</si>
  <si>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</si>
  <si>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</si>
  <si>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</si>
  <si>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</si>
  <si>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</si>
  <si>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</si>
  <si>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</si>
  <si>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</si>
  <si>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</si>
  <si>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</si>
  <si>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</si>
  <si>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</si>
  <si>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</si>
  <si>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</si>
  <si>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</si>
  <si>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</si>
  <si>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</si>
  <si>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</si>
  <si>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</si>
  <si>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</si>
  <si>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</si>
  <si>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</si>
  <si>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</si>
  <si>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</si>
  <si>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</si>
  <si>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</si>
  <si>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</si>
  <si>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</si>
  <si>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</si>
  <si>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</si>
  <si>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</si>
  <si>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</si>
  <si>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</si>
  <si>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</si>
  <si>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</si>
  <si>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</si>
  <si>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</si>
  <si>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</si>
  <si>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</si>
  <si>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</si>
  <si>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</si>
  <si>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</si>
  <si>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</si>
  <si>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</si>
  <si>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</si>
  <si>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</si>
  <si>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</si>
  <si>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</si>
  <si>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</si>
  <si>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</si>
  <si>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</si>
  <si>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</si>
  <si>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</si>
  <si>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</si>
  <si>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</si>
  <si>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</si>
  <si>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</si>
  <si>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</si>
  <si>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</si>
  <si>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</si>
  <si>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</si>
  <si>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</si>
  <si>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</si>
  <si>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</si>
  <si>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</si>
  <si>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</si>
  <si>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</si>
  <si>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</si>
  <si>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</si>
  <si>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</si>
  <si>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</si>
  <si>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</si>
  <si>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</si>
  <si>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</si>
  <si>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</si>
  <si>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</si>
  <si>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</si>
  <si>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</si>
  <si>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</si>
  <si>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</si>
  <si>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</si>
  <si>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</si>
  <si>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</si>
  <si>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</si>
  <si>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</si>
  <si>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</si>
  <si>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</si>
  <si>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</si>
  <si>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</si>
  <si>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</si>
  <si>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</si>
  <si>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</si>
  <si>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</si>
  <si>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</si>
  <si>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</si>
  <si>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</si>
  <si>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</si>
  <si>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</si>
  <si>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</si>
  <si>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</si>
  <si>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</si>
  <si>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</si>
  <si>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</si>
  <si>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</si>
  <si>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</si>
  <si>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</si>
  <si>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</si>
  <si>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</si>
  <si>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</si>
  <si>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</si>
  <si>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</si>
  <si>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</si>
  <si>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</si>
  <si>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</si>
  <si>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</si>
  <si>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</si>
  <si>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</si>
  <si>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</si>
  <si>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</si>
  <si>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</si>
  <si>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</si>
  <si>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</si>
  <si>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</si>
  <si>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</si>
  <si>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</si>
  <si>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</si>
  <si>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</si>
  <si>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</si>
  <si>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</si>
  <si>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</si>
  <si>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</si>
  <si>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</si>
  <si>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</si>
  <si>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</si>
  <si>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</si>
  <si>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</si>
  <si>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</si>
  <si>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</si>
  <si>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</si>
  <si>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</si>
  <si>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</si>
  <si>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</si>
  <si>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</si>
  <si>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</si>
  <si>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</si>
  <si>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</si>
  <si>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</si>
  <si>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</si>
  <si>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</si>
  <si>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</si>
  <si>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</si>
  <si>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</si>
  <si>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</si>
  <si>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</si>
  <si>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</si>
  <si>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</si>
  <si>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</si>
  <si>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</si>
  <si>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</si>
  <si>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</si>
  <si>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</si>
  <si>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</si>
  <si>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</si>
  <si>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</si>
  <si>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</si>
  <si>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</si>
  <si>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</si>
  <si>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</si>
  <si>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</si>
  <si>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</si>
  <si>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</si>
  <si>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</si>
  <si>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</si>
  <si>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</si>
  <si>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</si>
  <si>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</si>
  <si>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</si>
  <si>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</si>
  <si>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</si>
  <si>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</si>
  <si>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</si>
  <si>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</si>
  <si>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</si>
  <si>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</si>
  <si>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</si>
  <si>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</si>
  <si>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</si>
  <si>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</si>
  <si>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</si>
  <si>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</si>
  <si>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</si>
  <si>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</si>
  <si>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</si>
  <si>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</si>
  <si>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</si>
  <si>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</si>
  <si>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</si>
  <si>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</si>
  <si>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</si>
  <si>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</si>
  <si>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</si>
  <si>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</si>
  <si>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</si>
  <si>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</si>
  <si>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</si>
  <si>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</si>
  <si>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</si>
  <si>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</si>
  <si>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</si>
  <si>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</si>
  <si>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</si>
  <si>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</si>
  <si>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</si>
  <si>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</si>
  <si>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</si>
  <si>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</si>
  <si>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</si>
  <si>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</si>
  <si>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</si>
  <si>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</si>
  <si>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</si>
  <si>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</si>
  <si>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</si>
  <si>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</si>
  <si>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</si>
  <si>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</si>
  <si>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</si>
  <si>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</si>
  <si>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</si>
  <si>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</si>
  <si>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</si>
  <si>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</si>
  <si>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</si>
  <si>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</si>
  <si>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</si>
  <si>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</si>
  <si>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</si>
  <si>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</si>
  <si>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</si>
  <si>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</si>
  <si>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</si>
  <si>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</si>
  <si>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</si>
  <si>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</si>
  <si>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</si>
  <si>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</si>
  <si>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</si>
  <si>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</si>
  <si>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</si>
  <si>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</si>
  <si>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</si>
  <si>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</si>
  <si>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</si>
  <si>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</si>
  <si>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</si>
  <si>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</si>
  <si>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</si>
  <si>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</si>
  <si>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</si>
  <si>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</si>
  <si>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</si>
  <si>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</si>
  <si>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</si>
  <si>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</si>
  <si>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</si>
  <si>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</si>
  <si>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</si>
  <si>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</si>
  <si>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</si>
  <si>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</si>
  <si>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</si>
  <si>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</si>
  <si>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</si>
  <si>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</si>
  <si>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</si>
  <si>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</si>
  <si>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</si>
  <si>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</si>
  <si>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</si>
  <si>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</si>
  <si>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</si>
  <si>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</si>
  <si>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</si>
  <si>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</si>
  <si>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</si>
  <si>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</si>
  <si>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</si>
  <si>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</si>
  <si>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</si>
  <si>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</si>
  <si>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</si>
  <si>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</si>
  <si>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</si>
  <si>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</si>
  <si>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</si>
  <si>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</si>
  <si>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</si>
  <si>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</si>
  <si>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</si>
  <si>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</si>
  <si>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</si>
  <si>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</si>
  <si>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</si>
  <si>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</si>
  <si>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</si>
  <si>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</si>
  <si>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</si>
  <si>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</si>
  <si>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</si>
  <si>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</si>
  <si>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</si>
  <si>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</si>
  <si>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</si>
  <si>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</si>
  <si>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</si>
  <si>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</si>
  <si>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</si>
  <si>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</si>
  <si>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</si>
  <si>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</si>
  <si>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</si>
  <si>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</si>
  <si>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</si>
  <si>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</si>
  <si>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</si>
  <si>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</si>
  <si>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</si>
  <si>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</si>
  <si>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</si>
  <si>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</si>
  <si>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</si>
  <si>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</si>
  <si>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</si>
  <si>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</si>
  <si>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</si>
  <si>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</si>
  <si>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</si>
  <si>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</si>
  <si>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</si>
  <si>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</si>
  <si>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</si>
  <si>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</si>
  <si>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</si>
  <si>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</si>
  <si>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</si>
  <si>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</si>
  <si>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</si>
  <si>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</si>
  <si>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</si>
  <si>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</si>
  <si>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</si>
  <si>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</si>
  <si>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</si>
  <si>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</si>
  <si>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</si>
  <si>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</si>
  <si>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</si>
  <si>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</si>
  <si>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</si>
  <si>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</si>
  <si>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</si>
  <si>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</si>
  <si>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</si>
  <si>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</si>
  <si>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</si>
  <si>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</si>
  <si>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</si>
  <si>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</si>
  <si>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</si>
  <si>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</si>
  <si>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</si>
  <si>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</si>
  <si>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</si>
  <si>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</si>
  <si>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</si>
  <si>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</si>
  <si>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</si>
  <si>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</si>
  <si>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</si>
  <si>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</si>
  <si>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</si>
  <si>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</si>
  <si>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</si>
  <si>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</si>
  <si>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</si>
  <si>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</si>
  <si>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</si>
  <si>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</si>
  <si>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</si>
  <si>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</si>
  <si>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</si>
  <si>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</si>
  <si>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</si>
  <si>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</si>
  <si>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</si>
  <si>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</si>
  <si>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</si>
  <si>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</si>
  <si>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</si>
  <si>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</si>
  <si>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</si>
  <si>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</si>
  <si>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</si>
  <si>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</si>
  <si>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</si>
  <si>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</si>
  <si>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</si>
  <si>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</si>
  <si>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</si>
  <si>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</si>
  <si>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</si>
  <si>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</si>
  <si>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</si>
  <si>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</si>
  <si>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</si>
  <si>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</si>
  <si>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</si>
  <si>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</si>
  <si>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</si>
  <si>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</si>
  <si>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</si>
  <si>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</si>
  <si>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</si>
  <si>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</si>
  <si>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</si>
  <si>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</si>
  <si>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</si>
  <si>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</si>
  <si>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</si>
  <si>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</si>
  <si>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</si>
  <si>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</si>
  <si>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</si>
  <si>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</si>
  <si>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</si>
  <si>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</si>
  <si>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</si>
  <si>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</si>
  <si>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</si>
  <si>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</si>
  <si>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</si>
  <si>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</si>
  <si>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</si>
  <si>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</si>
  <si>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</si>
  <si>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</si>
  <si>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</si>
  <si>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</si>
  <si>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</si>
  <si>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</si>
  <si>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</si>
  <si>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</si>
  <si>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</si>
  <si>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</si>
  <si>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</si>
  <si>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</si>
  <si>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</si>
  <si>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</si>
  <si>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</si>
  <si>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</si>
  <si>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</si>
  <si>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</si>
  <si>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</si>
  <si>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</si>
  <si>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</si>
  <si>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</si>
  <si>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</si>
  <si>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</si>
  <si>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</si>
  <si>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</si>
  <si>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</si>
  <si>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</si>
  <si>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</si>
  <si>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</si>
  <si>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</si>
  <si>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</si>
  <si>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</si>
  <si>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</si>
  <si>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</si>
  <si>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</si>
  <si>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</si>
  <si>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</si>
  <si>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</si>
  <si>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</si>
  <si>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</si>
  <si>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</si>
  <si>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</si>
  <si>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</si>
  <si>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</si>
  <si>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</si>
  <si>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</si>
  <si>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</si>
  <si>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</si>
  <si>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</si>
  <si>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</si>
  <si>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</si>
  <si>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</si>
  <si>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</si>
  <si>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</si>
  <si>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</si>
  <si>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</si>
  <si>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</si>
  <si>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</si>
  <si>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</si>
  <si>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</si>
  <si>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</si>
  <si>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</si>
  <si>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</si>
  <si>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</si>
  <si>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</si>
  <si>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</si>
  <si>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</si>
  <si>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</si>
  <si>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</si>
  <si>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</si>
  <si>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</si>
  <si>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</si>
  <si>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</si>
  <si>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</si>
  <si>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</si>
  <si>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</si>
  <si>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</si>
  <si>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</si>
  <si>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</si>
  <si>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</si>
  <si>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</si>
  <si>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</si>
  <si>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</si>
  <si>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</si>
  <si>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</si>
  <si>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</si>
  <si>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</si>
  <si>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</si>
  <si>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</si>
  <si>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</si>
  <si>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</si>
  <si>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</si>
  <si>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</si>
  <si>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</si>
  <si>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</si>
  <si>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</si>
  <si>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</si>
  <si>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</si>
  <si>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</si>
  <si>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</si>
  <si>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</si>
  <si>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</si>
  <si>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</si>
  <si>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</si>
  <si>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</si>
  <si>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</si>
  <si>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</si>
  <si>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</si>
  <si>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</si>
  <si>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</si>
  <si>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</si>
  <si>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</si>
  <si>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</si>
  <si>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</si>
  <si>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</si>
  <si>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</si>
  <si>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</si>
  <si>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</si>
  <si>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</si>
  <si>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</si>
  <si>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</si>
  <si>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</si>
  <si>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</si>
  <si>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</si>
  <si>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</si>
  <si>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</si>
  <si>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</si>
  <si>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</si>
  <si>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</si>
  <si>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</si>
  <si>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</si>
  <si>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</si>
  <si>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</si>
  <si>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</si>
  <si>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</si>
  <si>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</si>
  <si>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</si>
  <si>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</si>
  <si>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</si>
  <si>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</si>
  <si>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</si>
  <si>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</si>
  <si>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</si>
  <si>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</si>
  <si>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</si>
  <si>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</si>
  <si>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</si>
  <si>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</si>
  <si>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</si>
  <si>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</si>
  <si>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</si>
  <si>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</si>
  <si>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</si>
  <si>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</si>
  <si>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</si>
  <si>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</si>
  <si>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</si>
  <si>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</si>
  <si>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</si>
  <si>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</si>
  <si>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</si>
  <si>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</si>
  <si>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</si>
  <si>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</si>
  <si>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</si>
  <si>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</si>
  <si>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</si>
  <si>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</si>
  <si>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</si>
  <si>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</si>
  <si>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</si>
  <si>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</si>
  <si>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</si>
  <si>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</si>
  <si>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</si>
  <si>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</si>
  <si>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</si>
  <si>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</si>
  <si>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</si>
  <si>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</si>
  <si>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</si>
  <si>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</si>
  <si>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</si>
  <si>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</si>
  <si>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</si>
  <si>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</si>
  <si>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</si>
  <si>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</si>
  <si>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</si>
  <si>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</si>
  <si>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</si>
  <si>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</si>
  <si>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</si>
  <si>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</si>
  <si>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</si>
  <si>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</si>
  <si>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</si>
  <si>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</si>
  <si>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</si>
  <si>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</si>
  <si>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</si>
  <si>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</si>
  <si>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</si>
  <si>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</si>
  <si>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</si>
  <si>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</si>
  <si>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</si>
  <si>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</si>
  <si>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</si>
  <si>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</si>
  <si>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</si>
  <si>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</si>
  <si>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</si>
  <si>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</si>
  <si>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</si>
  <si>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</si>
  <si>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</si>
  <si>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</si>
  <si>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</si>
  <si>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</si>
  <si>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</si>
  <si>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</si>
  <si>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</si>
  <si>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</si>
  <si>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</si>
  <si>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</si>
  <si>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</si>
  <si>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</si>
  <si>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</si>
  <si>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</si>
  <si>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</si>
  <si>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</si>
  <si>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</si>
  <si>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</si>
  <si>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</si>
  <si>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</si>
  <si>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</si>
  <si>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</si>
  <si>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</si>
  <si>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</si>
  <si>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</si>
  <si>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</si>
  <si>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</si>
  <si>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</si>
  <si>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</si>
  <si>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</si>
  <si>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</si>
  <si>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</si>
  <si>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</si>
  <si>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</si>
  <si>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</si>
  <si>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</si>
  <si>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</si>
  <si>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</si>
  <si>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</si>
  <si>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</si>
  <si>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</si>
  <si>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</si>
  <si>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</si>
  <si>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</si>
  <si>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</si>
  <si>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</si>
  <si>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</si>
  <si>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</si>
  <si>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</si>
  <si>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</si>
  <si>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</si>
  <si>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</si>
  <si>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</si>
  <si>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</si>
  <si>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</si>
  <si>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</si>
  <si>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</si>
  <si>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</si>
  <si>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</si>
  <si>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</si>
  <si>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</si>
  <si>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</si>
  <si>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</si>
  <si>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</si>
  <si>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</si>
  <si>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</si>
  <si>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</si>
  <si>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</si>
  <si>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</si>
  <si>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</si>
  <si>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</si>
  <si>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</si>
  <si>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</si>
  <si>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</si>
  <si>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</si>
  <si>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</si>
  <si>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</si>
  <si>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</si>
  <si>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</si>
  <si>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</si>
  <si>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</si>
  <si>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</si>
  <si>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</si>
  <si>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</si>
  <si>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</si>
  <si>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</si>
  <si>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</si>
  <si>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</si>
  <si>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</si>
  <si>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</si>
  <si>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</si>
  <si>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</si>
  <si>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</si>
  <si>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</si>
  <si>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</si>
  <si>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</si>
  <si>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</si>
  <si>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</si>
  <si>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</si>
  <si>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</si>
  <si>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</si>
  <si>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</si>
  <si>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</si>
  <si>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</si>
  <si>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</si>
  <si>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</si>
  <si>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</si>
  <si>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</si>
  <si>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</si>
  <si>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</si>
  <si>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</si>
  <si>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</si>
  <si>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</si>
  <si>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</si>
  <si>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</si>
  <si>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</si>
  <si>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</si>
  <si>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</si>
  <si>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</si>
  <si>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</si>
  <si>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</si>
  <si>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</si>
  <si>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</si>
  <si>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</si>
  <si>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</si>
  <si>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</si>
  <si>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</si>
  <si>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</si>
  <si>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</si>
  <si>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</si>
  <si>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</si>
  <si>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</si>
  <si>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</si>
  <si>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</si>
  <si>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</si>
  <si>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</si>
  <si>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</si>
  <si>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</si>
  <si>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</si>
  <si>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</si>
  <si>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</si>
  <si>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</si>
  <si>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</si>
  <si>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</si>
  <si>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</si>
  <si>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</si>
  <si>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</si>
  <si>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</si>
  <si>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</si>
  <si>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</si>
  <si>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</si>
  <si>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</si>
  <si>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</si>
  <si>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</si>
  <si>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</si>
  <si>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</si>
  <si>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</si>
  <si>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</si>
  <si>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</si>
  <si>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</si>
  <si>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</si>
  <si>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</si>
  <si>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</si>
  <si>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</si>
  <si>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</si>
  <si>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</si>
  <si>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</si>
  <si>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</si>
  <si>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</si>
  <si>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</si>
  <si>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</si>
  <si>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</si>
  <si>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</si>
  <si>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</si>
  <si>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</si>
  <si>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</si>
  <si>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</si>
  <si>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</si>
  <si>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</si>
  <si>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</si>
  <si>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</si>
  <si>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</si>
  <si>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</si>
  <si>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</si>
  <si>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</si>
  <si>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</si>
  <si>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</si>
  <si>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</si>
  <si>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</si>
  <si>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</si>
  <si>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</si>
  <si>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</si>
  <si>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</si>
  <si>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</si>
  <si>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</si>
  <si>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</si>
  <si>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</si>
  <si>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</si>
  <si>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</si>
  <si>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</si>
  <si>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</si>
  <si>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</si>
  <si>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</si>
  <si>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</si>
  <si>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</si>
  <si>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</si>
  <si>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</si>
  <si>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</si>
  <si>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</si>
  <si>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</si>
  <si>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</si>
  <si>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</si>
  <si>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</si>
  <si>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</si>
  <si>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</si>
  <si>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</si>
  <si>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</si>
  <si>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</si>
  <si>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</si>
  <si>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</si>
  <si>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</si>
  <si>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</si>
  <si>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</si>
  <si>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</si>
  <si>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</si>
  <si>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</si>
  <si>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</si>
  <si>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</si>
  <si>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</si>
  <si>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</si>
  <si>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</si>
  <si>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</si>
  <si>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</si>
  <si>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</si>
  <si>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</si>
  <si>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</si>
  <si>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</si>
  <si>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</si>
  <si>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</si>
  <si>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</si>
  <si>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</si>
  <si>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</si>
  <si>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</si>
  <si>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</si>
  <si>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</si>
  <si>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</si>
  <si>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</si>
  <si>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</si>
  <si>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</si>
  <si>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</si>
  <si>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</si>
  <si>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</si>
  <si>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</si>
  <si>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</si>
  <si>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</si>
  <si>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</si>
  <si>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</si>
  <si>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</si>
  <si>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</si>
  <si>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</si>
  <si>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</si>
  <si>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</si>
  <si>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</si>
  <si>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</si>
  <si>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</si>
  <si>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</si>
  <si>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</si>
  <si>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</si>
  <si>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</si>
  <si>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</si>
  <si>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</si>
  <si>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</si>
  <si>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</si>
  <si>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</si>
  <si>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</si>
  <si>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</si>
  <si>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</si>
  <si>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</si>
  <si>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</si>
  <si>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</si>
  <si>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</si>
  <si>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</si>
  <si>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</si>
  <si>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</si>
  <si>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</si>
  <si>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</si>
  <si>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</si>
  <si>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</si>
  <si>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</si>
  <si>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</si>
  <si>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</si>
  <si>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</si>
  <si>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</si>
  <si>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</si>
  <si>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</si>
  <si>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</si>
  <si>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</si>
  <si>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</si>
  <si>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</si>
  <si>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</si>
  <si>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</si>
  <si>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</si>
  <si>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</si>
  <si>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</si>
  <si>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</si>
  <si>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</si>
  <si>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</si>
  <si>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</si>
  <si>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</si>
  <si>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</si>
  <si>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</si>
  <si>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</si>
  <si>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</si>
  <si>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</si>
  <si>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</si>
  <si>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</si>
  <si>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</si>
  <si>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</si>
  <si>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</si>
  <si>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</si>
  <si>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</si>
  <si>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</si>
  <si>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</si>
  <si>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</si>
  <si>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</si>
  <si>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</si>
  <si>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</si>
  <si>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</si>
  <si>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</si>
  <si>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</si>
  <si>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</si>
  <si>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</si>
  <si>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</si>
  <si>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</si>
  <si>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</si>
  <si>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</si>
  <si>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</si>
  <si>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</si>
  <si>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</si>
  <si>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</si>
  <si>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</si>
  <si>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</si>
  <si>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</si>
  <si>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</si>
  <si>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</si>
  <si>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</si>
  <si>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</si>
  <si>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</si>
  <si>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</si>
  <si>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</si>
  <si>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</si>
  <si>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</si>
  <si>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</si>
  <si>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</si>
  <si>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</si>
  <si>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</si>
  <si>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</si>
  <si>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</si>
  <si>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</si>
  <si>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</si>
  <si>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</si>
  <si>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</si>
  <si>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</si>
  <si>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</si>
  <si>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</si>
  <si>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</si>
  <si>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</si>
  <si>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</si>
  <si>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</si>
  <si>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</si>
  <si>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</si>
  <si>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</si>
  <si>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</si>
  <si>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</si>
  <si>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</si>
  <si>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</si>
  <si>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</si>
  <si>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</si>
  <si>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</si>
  <si>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</si>
  <si>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</si>
  <si>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</si>
  <si>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</si>
  <si>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</si>
  <si>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</si>
  <si>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</si>
  <si>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</si>
  <si>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</si>
  <si>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</si>
  <si>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</si>
  <si>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</si>
  <si>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</si>
  <si>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</si>
  <si>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</si>
  <si>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</si>
  <si>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</si>
  <si>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</si>
  <si>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</si>
  <si>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</si>
  <si>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</si>
  <si>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</si>
  <si>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</si>
  <si>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</si>
  <si>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</si>
  <si>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</si>
  <si>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</si>
  <si>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</si>
  <si>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</si>
  <si>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</si>
  <si>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</si>
  <si>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</si>
  <si>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</si>
  <si>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</si>
  <si>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</si>
  <si>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</si>
  <si>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</si>
  <si>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</si>
  <si>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</si>
  <si>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</si>
  <si>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</si>
  <si>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</si>
  <si>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</si>
  <si>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</si>
  <si>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</si>
  <si>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</si>
  <si>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</si>
  <si>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</si>
  <si>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</si>
  <si>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</si>
  <si>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</si>
  <si>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</si>
  <si>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</si>
  <si>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</si>
  <si>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</si>
  <si>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</si>
  <si>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</si>
  <si>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</si>
  <si>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</si>
  <si>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</si>
  <si>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</si>
  <si>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</si>
  <si>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</si>
  <si>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</si>
  <si>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</si>
  <si>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</si>
  <si>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</si>
  <si>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</si>
  <si>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</si>
  <si>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</si>
  <si>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</si>
  <si>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</si>
  <si>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</si>
  <si>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</si>
  <si>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</si>
  <si>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</si>
  <si>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</si>
  <si>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</si>
  <si>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</si>
  <si>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</si>
  <si>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</si>
  <si>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</si>
  <si>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</si>
  <si>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</si>
  <si>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</si>
  <si>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</si>
  <si>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</si>
  <si>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</si>
  <si>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</si>
  <si>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</si>
  <si>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</si>
  <si>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</si>
  <si>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</si>
  <si>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</si>
  <si>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</si>
  <si>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</si>
  <si>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</si>
  <si>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</si>
  <si>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</si>
  <si>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</si>
  <si>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</si>
  <si>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</si>
  <si>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</si>
  <si>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</si>
  <si>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</si>
  <si>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</si>
  <si>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</si>
  <si>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</si>
  <si>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</si>
  <si>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</si>
  <si>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</si>
  <si>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</si>
  <si>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</si>
  <si>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</si>
  <si>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</si>
  <si>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</si>
  <si>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</si>
  <si>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</si>
  <si>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</si>
  <si>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</si>
  <si>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</si>
  <si>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</si>
  <si>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</si>
  <si>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</si>
  <si>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</si>
  <si>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</si>
  <si>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</si>
  <si>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</si>
  <si>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</si>
  <si>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</si>
  <si>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</si>
  <si>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</si>
  <si>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</si>
  <si>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</si>
  <si>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</si>
  <si>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</si>
  <si>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</si>
  <si>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</si>
  <si>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</si>
  <si>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</si>
  <si>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</si>
  <si>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</si>
  <si>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</si>
  <si>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</si>
  <si>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</si>
  <si>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</si>
  <si>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</si>
  <si>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</si>
  <si>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</si>
  <si>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</si>
  <si>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</si>
  <si>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</si>
  <si>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</si>
  <si>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</si>
  <si>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</si>
  <si>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</si>
  <si>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</si>
  <si>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</si>
  <si>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</si>
  <si>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</si>
  <si>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</si>
  <si>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</si>
  <si>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</si>
  <si>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</si>
  <si>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</si>
  <si>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</si>
  <si>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</si>
  <si>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</si>
  <si>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</si>
  <si>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</si>
  <si>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</si>
  <si>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</si>
  <si>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</si>
  <si>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</si>
  <si>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</si>
  <si>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</si>
  <si>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</si>
  <si>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</si>
  <si>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</si>
  <si>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</si>
  <si>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</si>
  <si>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</si>
  <si>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</si>
  <si>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</si>
  <si>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</si>
  <si>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</si>
  <si>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</si>
  <si>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</si>
  <si>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</si>
  <si>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</si>
  <si>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</si>
  <si>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</si>
  <si>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</si>
  <si>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</si>
  <si>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</si>
  <si>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</si>
  <si>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</si>
  <si>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</si>
  <si>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</si>
  <si>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</si>
  <si>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</si>
  <si>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</si>
  <si>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</si>
  <si>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</si>
  <si>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</si>
  <si>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</si>
  <si>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</si>
  <si>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</si>
  <si>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</si>
  <si>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</si>
  <si>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</si>
  <si>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</si>
  <si>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</si>
  <si>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</si>
  <si>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</si>
  <si>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</si>
  <si>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</si>
  <si>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</si>
  <si>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</si>
  <si>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</si>
  <si>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</si>
  <si>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</si>
  <si>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</si>
  <si>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</si>
  <si>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</si>
  <si>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</si>
  <si>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</si>
  <si>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</si>
  <si>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</si>
  <si>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</si>
  <si>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</si>
  <si>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</si>
  <si>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</si>
  <si>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</si>
  <si>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</si>
  <si>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</si>
  <si>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</si>
  <si>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</si>
  <si>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</si>
  <si>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</si>
  <si>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</si>
  <si>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</si>
  <si>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</si>
  <si>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</si>
  <si>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</si>
  <si>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</si>
  <si>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</si>
  <si>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</si>
  <si>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</si>
  <si>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</si>
  <si>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</si>
  <si>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</si>
  <si>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</si>
  <si>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</si>
  <si>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</si>
  <si>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</si>
  <si>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</si>
  <si>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</si>
  <si>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</si>
  <si>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</si>
  <si>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</si>
  <si>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</si>
  <si>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</si>
  <si>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</si>
  <si>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</si>
  <si>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</si>
  <si>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</si>
  <si>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</si>
  <si>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</si>
  <si>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</si>
  <si>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</si>
  <si>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</si>
  <si>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</si>
  <si>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</si>
  <si>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</si>
  <si>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</si>
  <si>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</si>
  <si>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</si>
  <si>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</si>
  <si>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</si>
  <si>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</si>
  <si>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</si>
  <si>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</si>
  <si>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</si>
  <si>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</si>
  <si>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</si>
  <si>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</si>
  <si>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</si>
  <si>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</si>
  <si>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</si>
  <si>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</si>
  <si>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</si>
  <si>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</si>
  <si>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</si>
  <si>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</si>
  <si>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</si>
  <si>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</si>
  <si>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</si>
  <si>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</si>
  <si>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</si>
  <si>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</si>
  <si>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</si>
  <si>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</si>
  <si>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</si>
  <si>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</si>
  <si>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</si>
  <si>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</si>
  <si>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</si>
  <si>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</si>
  <si>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</si>
  <si>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</si>
  <si>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</si>
  <si>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</si>
  <si>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</si>
  <si>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</si>
  <si>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</si>
  <si>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</si>
  <si>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</si>
  <si>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</si>
  <si>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</si>
  <si>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</si>
  <si>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</si>
  <si>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</si>
  <si>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</si>
  <si>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</si>
  <si>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</si>
  <si>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</si>
  <si>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</si>
  <si>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</si>
  <si>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</si>
  <si>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</si>
  <si>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</si>
  <si>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</si>
  <si>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</si>
  <si>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</si>
  <si>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</si>
  <si>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</si>
  <si>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</si>
  <si>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</si>
  <si>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</si>
  <si>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</si>
  <si>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</si>
  <si>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</si>
  <si>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</si>
  <si>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</si>
  <si>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</si>
  <si>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</si>
  <si>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</si>
  <si>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</si>
  <si>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</si>
  <si>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</si>
  <si>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</si>
  <si>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</si>
  <si>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</si>
  <si>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</si>
  <si>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</si>
  <si>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</si>
  <si>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</si>
  <si>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</si>
  <si>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</si>
  <si>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</si>
  <si>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</si>
  <si>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</si>
  <si>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</si>
  <si>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</si>
  <si>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</si>
  <si>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</si>
  <si>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</si>
  <si>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</si>
  <si>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</si>
  <si>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</si>
  <si>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</si>
  <si>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</si>
  <si>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</si>
  <si>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</si>
  <si>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</si>
  <si>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</si>
  <si>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</si>
  <si>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</si>
  <si>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</si>
  <si>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</si>
  <si>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</si>
  <si>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</si>
  <si>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</si>
  <si>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</si>
  <si>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</si>
  <si>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</si>
  <si>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</si>
  <si>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</si>
  <si>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</si>
  <si>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</si>
  <si>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</si>
  <si>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</si>
  <si>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</si>
  <si>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</si>
  <si>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</si>
  <si>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</si>
  <si>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</si>
  <si>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</si>
  <si>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</si>
  <si>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</si>
  <si>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</si>
  <si>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</si>
  <si>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</si>
  <si>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</si>
  <si>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</si>
  <si>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</si>
  <si>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</si>
  <si>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</si>
  <si>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</si>
  <si>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</si>
  <si>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</si>
  <si>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</si>
  <si>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</si>
  <si>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</si>
  <si>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</si>
  <si>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</si>
  <si>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</si>
  <si>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</si>
  <si>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</si>
  <si>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</si>
  <si>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</si>
  <si>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</si>
  <si>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</si>
  <si>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</si>
  <si>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</si>
  <si>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</si>
  <si>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</si>
  <si>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</si>
  <si>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</si>
  <si>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</si>
  <si>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</si>
  <si>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</si>
  <si>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</si>
  <si>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</si>
  <si>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</si>
  <si>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</si>
  <si>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</si>
  <si>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</si>
  <si>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</si>
  <si>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</si>
  <si>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</si>
  <si>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</si>
  <si>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</si>
  <si>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</si>
  <si>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</si>
  <si>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</si>
  <si>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</si>
  <si>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</si>
  <si>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</si>
  <si>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</si>
  <si>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</si>
  <si>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</si>
  <si>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</si>
  <si>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</si>
  <si>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</si>
  <si>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</si>
  <si>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</si>
  <si>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</si>
  <si>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</si>
  <si>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</si>
  <si>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</si>
  <si>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</si>
  <si>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</si>
  <si>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</si>
  <si>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</si>
  <si>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</si>
  <si>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</si>
  <si>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</si>
  <si>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</si>
  <si>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</si>
  <si>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</si>
  <si>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</si>
  <si>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</si>
  <si>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</si>
  <si>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</si>
  <si>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</si>
  <si>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</si>
  <si>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</si>
  <si>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</si>
  <si>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</si>
  <si>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</si>
  <si>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</si>
  <si>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</si>
  <si>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</si>
  <si>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</si>
  <si>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</si>
  <si>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</si>
  <si>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</si>
  <si>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</si>
  <si>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</si>
  <si>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</si>
  <si>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</si>
  <si>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</si>
  <si>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</si>
  <si>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</si>
  <si>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</si>
  <si>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</si>
  <si>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</si>
  <si>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</si>
  <si>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</si>
  <si>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</si>
  <si>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</si>
  <si>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</si>
  <si>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</si>
  <si>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</si>
  <si>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</si>
  <si>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</si>
  <si>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</si>
  <si>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</si>
  <si>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</si>
  <si>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</si>
  <si>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</si>
  <si>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</si>
  <si>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</si>
  <si>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</si>
  <si>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</si>
  <si>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</si>
  <si>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</si>
  <si>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</si>
  <si>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</si>
  <si>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</si>
  <si>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</si>
  <si>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</si>
  <si>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</si>
  <si>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</si>
  <si>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</si>
  <si>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</si>
  <si>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</si>
  <si>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</si>
  <si>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</si>
  <si>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</si>
  <si>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</si>
  <si>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</si>
  <si>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</si>
  <si>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</si>
  <si>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</si>
  <si>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</si>
  <si>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</si>
  <si>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</si>
  <si>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</si>
  <si>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</si>
  <si>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</si>
  <si>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</si>
  <si>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</si>
  <si>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</si>
  <si>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</si>
  <si>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</si>
  <si>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</si>
  <si>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</si>
  <si>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</si>
  <si>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</si>
  <si>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</si>
  <si>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</si>
  <si>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</si>
  <si>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</si>
  <si>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</si>
  <si>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</si>
  <si>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</si>
  <si>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</si>
  <si>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</si>
  <si>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</si>
  <si>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</si>
  <si>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</si>
  <si>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</si>
  <si>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</si>
  <si>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</si>
  <si>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</si>
  <si>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</si>
  <si>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</si>
  <si>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</si>
  <si>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</si>
  <si>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</si>
  <si>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</si>
  <si>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</si>
  <si>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</si>
  <si>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</si>
  <si>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</si>
  <si>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</si>
  <si>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</si>
  <si>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</si>
  <si>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</si>
  <si>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</si>
  <si>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</si>
  <si>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</si>
  <si>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</si>
  <si>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</si>
  <si>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</si>
  <si>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</si>
  <si>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</si>
  <si>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</si>
  <si>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</si>
  <si>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</si>
  <si>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</si>
  <si>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</si>
  <si>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</si>
  <si>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</si>
  <si>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</si>
  <si>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</si>
  <si>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</si>
  <si>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</si>
  <si>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</si>
  <si>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</si>
  <si>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</si>
  <si>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</si>
  <si>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</si>
  <si>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</si>
  <si>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</si>
  <si>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</si>
  <si>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</si>
  <si>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</si>
  <si>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</si>
  <si>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</si>
  <si>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</si>
  <si>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</si>
  <si>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</si>
  <si>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</si>
  <si>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</si>
  <si>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</si>
  <si>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</si>
  <si>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</si>
  <si>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</si>
  <si>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</si>
  <si>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</si>
  <si>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</si>
  <si>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</si>
  <si>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</si>
  <si>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</si>
  <si>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</si>
  <si>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</si>
  <si>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</si>
  <si>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</si>
  <si>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</si>
  <si>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</si>
  <si>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</si>
  <si>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</si>
  <si>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</si>
  <si>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</si>
  <si>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</si>
  <si>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</si>
  <si>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</si>
  <si>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</si>
  <si>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</si>
  <si>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</si>
  <si>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</si>
  <si>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</si>
  <si>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</si>
  <si>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</si>
  <si>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</si>
  <si>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</si>
  <si>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</si>
  <si>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</si>
  <si>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</si>
  <si>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</si>
  <si>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</si>
  <si>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</si>
  <si>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</si>
  <si>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</si>
  <si>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</si>
  <si>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</si>
  <si>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</si>
  <si>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</si>
  <si>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</si>
  <si>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</si>
  <si>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</si>
  <si>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</si>
  <si>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</si>
  <si>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</si>
  <si>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</si>
  <si>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</si>
  <si>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</si>
  <si>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</si>
  <si>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</si>
  <si>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</si>
  <si>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</si>
  <si>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</si>
  <si>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</si>
  <si>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</si>
  <si>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</si>
  <si>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</si>
  <si>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</si>
  <si>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</si>
  <si>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</si>
  <si>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</si>
  <si>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</si>
  <si>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</si>
  <si>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</si>
  <si>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</si>
  <si>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</si>
  <si>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</si>
  <si>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</si>
  <si>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</si>
  <si>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</si>
  <si>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</si>
  <si>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</si>
  <si>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</si>
  <si>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</si>
  <si>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</si>
  <si>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</si>
  <si>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</si>
  <si>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</si>
  <si>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</si>
  <si>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</si>
  <si>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</si>
  <si>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</si>
  <si>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</si>
  <si>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</si>
  <si>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</si>
  <si>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</si>
  <si>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</si>
  <si>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</si>
  <si>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</si>
  <si>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</si>
  <si>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</si>
  <si>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</si>
  <si>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</si>
  <si>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</si>
  <si>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</si>
  <si>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</si>
  <si>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</si>
  <si>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</si>
  <si>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</si>
  <si>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</si>
  <si>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</si>
  <si>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</si>
  <si>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</si>
  <si>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</si>
  <si>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</si>
  <si>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</si>
  <si>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</si>
  <si>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</si>
  <si>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</si>
  <si>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</si>
  <si>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</si>
  <si>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</si>
  <si>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</si>
  <si>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</si>
  <si>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</si>
  <si>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</si>
  <si>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</si>
  <si>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</si>
  <si>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</si>
  <si>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</si>
  <si>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</si>
  <si>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</si>
  <si>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</si>
  <si>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</si>
  <si>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</si>
  <si>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</si>
  <si>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</si>
  <si>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</si>
  <si>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</si>
  <si>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</si>
  <si>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</si>
  <si>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</si>
  <si>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</si>
  <si>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</si>
  <si>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</si>
  <si>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</si>
  <si>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</si>
  <si>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</si>
  <si>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</si>
  <si>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</si>
  <si>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</si>
  <si>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</si>
  <si>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</si>
  <si>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</si>
  <si>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</si>
  <si>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</si>
  <si>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</si>
  <si>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</si>
  <si>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</si>
  <si>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</si>
  <si>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</si>
  <si>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</si>
  <si>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</si>
  <si>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</si>
  <si>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</si>
  <si>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</si>
  <si>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</si>
  <si>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</si>
  <si>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</si>
  <si>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</si>
  <si>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</si>
  <si>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</si>
  <si>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</si>
  <si>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</si>
  <si>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</si>
  <si>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</si>
  <si>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</si>
  <si>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</si>
  <si>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</si>
  <si>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</si>
  <si>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</si>
  <si>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</si>
  <si>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</si>
  <si>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</si>
  <si>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</si>
  <si>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</si>
  <si>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</si>
  <si>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</si>
  <si>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</si>
  <si>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</si>
  <si>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</si>
  <si>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</si>
  <si>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</si>
  <si>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</si>
  <si>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</si>
  <si>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</si>
  <si>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</si>
  <si>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</si>
  <si>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</si>
  <si>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</si>
  <si>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</si>
  <si>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</si>
  <si>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</si>
  <si>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</si>
  <si>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</si>
  <si>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</si>
  <si>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</si>
  <si>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</si>
  <si>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</si>
  <si>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</si>
  <si>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</si>
  <si>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</si>
  <si>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</si>
  <si>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</si>
  <si>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</si>
  <si>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</si>
  <si>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</si>
  <si>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</si>
  <si>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</si>
  <si>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</si>
  <si>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</si>
  <si>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</si>
  <si>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</si>
  <si>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</si>
  <si>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</si>
  <si>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</si>
  <si>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</si>
  <si>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</si>
  <si>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</si>
  <si>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</si>
  <si>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</si>
  <si>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</si>
  <si>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</si>
  <si>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</si>
  <si>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</si>
  <si>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</si>
  <si>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</si>
  <si>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</si>
  <si>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</si>
  <si>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</si>
  <si>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</si>
  <si>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</si>
  <si>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</si>
  <si>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</si>
  <si>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</si>
  <si>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</si>
  <si>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</si>
  <si>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</si>
  <si>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</si>
  <si>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</si>
  <si>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</si>
  <si>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</si>
  <si>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</si>
  <si>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</si>
  <si>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</si>
  <si>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</si>
  <si>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</si>
  <si>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</si>
  <si>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</si>
  <si>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</si>
  <si>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</si>
  <si>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</si>
  <si>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</si>
  <si>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</si>
  <si>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</si>
  <si>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</si>
  <si>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</si>
  <si>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</si>
  <si>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</si>
  <si>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</si>
  <si>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</si>
  <si>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</si>
  <si>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</si>
  <si>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</si>
  <si>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</si>
  <si>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</si>
  <si>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</si>
  <si>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</si>
  <si>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</si>
  <si>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</si>
  <si>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</si>
  <si>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</si>
  <si>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</si>
  <si>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</si>
  <si>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</si>
  <si>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</si>
  <si>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</si>
  <si>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</si>
  <si>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</si>
  <si>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</si>
  <si>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</si>
  <si>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</si>
  <si>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</si>
  <si>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</si>
  <si>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</si>
  <si>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</si>
  <si>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</si>
  <si>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</si>
  <si>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</si>
  <si>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</si>
  <si>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</si>
  <si>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</si>
  <si>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</si>
  <si>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</si>
  <si>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</si>
  <si>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</si>
  <si>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</si>
  <si>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</si>
  <si>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</si>
  <si>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</si>
  <si>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</si>
  <si>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</si>
  <si>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</si>
  <si>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</si>
  <si>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</si>
  <si>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</si>
  <si>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</si>
  <si>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</si>
  <si>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</si>
  <si>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</si>
  <si>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</si>
  <si>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</si>
  <si>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</si>
  <si>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</si>
  <si>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</si>
  <si>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</si>
  <si>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</si>
  <si>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</si>
  <si>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</si>
  <si>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</si>
  <si>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</si>
  <si>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</si>
  <si>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</si>
  <si>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</si>
  <si>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</si>
  <si>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</si>
  <si>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</si>
  <si>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</si>
  <si>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</si>
  <si>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</si>
  <si>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</si>
  <si>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</si>
  <si>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</si>
  <si>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</si>
  <si>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</si>
  <si>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</si>
  <si>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</si>
  <si>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</si>
  <si>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</si>
  <si>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</si>
  <si>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</si>
  <si>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</si>
  <si>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</si>
  <si>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</si>
  <si>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</si>
  <si>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</si>
  <si>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</si>
  <si>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</si>
  <si>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</si>
  <si>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</si>
  <si>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</si>
  <si>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</si>
  <si>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</si>
  <si>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</si>
  <si>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</si>
  <si>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</si>
  <si>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</si>
  <si>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</si>
  <si>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</si>
  <si>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</si>
  <si>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</si>
  <si>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</si>
  <si>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</si>
  <si>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</si>
  <si>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</si>
  <si>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</si>
  <si>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</si>
  <si>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</si>
  <si>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</si>
  <si>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</si>
  <si>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</si>
  <si>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</si>
  <si>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</si>
  <si>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</si>
  <si>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</si>
  <si>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</si>
  <si>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</si>
  <si>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</si>
  <si>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</si>
  <si>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</si>
  <si>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</si>
  <si>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</si>
  <si>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</si>
  <si>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</si>
  <si>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</si>
  <si>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</si>
  <si>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</si>
  <si>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</si>
  <si>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</si>
  <si>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</si>
  <si>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</si>
  <si>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</si>
  <si>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</si>
  <si>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</si>
  <si>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</si>
  <si>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</si>
  <si>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</si>
  <si>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</si>
  <si>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</si>
  <si>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</si>
  <si>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</si>
  <si>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</si>
  <si>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</si>
  <si>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</si>
  <si>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</si>
  <si>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</si>
  <si>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</si>
  <si>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</si>
  <si>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</si>
  <si>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</si>
  <si>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</si>
  <si>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</si>
  <si>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</si>
  <si>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</si>
  <si>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</si>
  <si>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</si>
  <si>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</si>
  <si>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</si>
  <si>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</si>
  <si>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</si>
  <si>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</si>
  <si>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</si>
  <si>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</si>
  <si>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</si>
  <si>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</si>
  <si>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</si>
  <si>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</si>
  <si>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</si>
  <si>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</si>
  <si>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</si>
  <si>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</si>
  <si>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</si>
  <si>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</si>
  <si>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</si>
  <si>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</si>
  <si>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</si>
  <si>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</si>
  <si>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</si>
  <si>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</si>
  <si>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</si>
  <si>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</si>
  <si>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</si>
  <si>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</si>
  <si>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</si>
  <si>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</si>
  <si>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</si>
  <si>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</si>
  <si>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</si>
  <si>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</si>
  <si>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</si>
  <si>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</si>
  <si>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</si>
  <si>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</si>
  <si>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</si>
  <si>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</si>
  <si>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</si>
  <si>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</si>
  <si>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</si>
  <si>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</si>
  <si>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</si>
  <si>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</si>
  <si>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</si>
  <si>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</si>
  <si>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</si>
  <si>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</si>
  <si>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</si>
  <si>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</si>
  <si>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</si>
  <si>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</si>
  <si>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</si>
  <si>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</si>
  <si>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</si>
  <si>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</si>
  <si>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</si>
  <si>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</si>
  <si>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</si>
  <si>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</si>
  <si>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</si>
  <si>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</si>
  <si>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</si>
  <si>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</si>
  <si>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</si>
  <si>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</si>
  <si>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</si>
  <si>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</si>
  <si>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</si>
  <si>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</si>
  <si>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</si>
  <si>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</si>
  <si>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</si>
  <si>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</si>
  <si>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</si>
  <si>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</si>
  <si>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</si>
  <si>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</si>
  <si>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</si>
  <si>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</si>
  <si>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</si>
  <si>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</si>
  <si>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</si>
  <si>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</si>
  <si>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</si>
  <si>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</si>
  <si>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</si>
  <si>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</si>
  <si>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</si>
  <si>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</si>
  <si>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</si>
  <si>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</si>
  <si>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</si>
  <si>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</si>
  <si>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</si>
  <si>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</si>
  <si>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</si>
  <si>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</si>
  <si>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</si>
  <si>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</si>
  <si>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</si>
  <si>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</si>
  <si>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</si>
  <si>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</si>
  <si>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</si>
  <si>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</si>
  <si>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</si>
  <si>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</si>
  <si>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</si>
  <si>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</si>
  <si>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</si>
  <si>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</si>
  <si>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</si>
  <si>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</si>
  <si>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</si>
  <si>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</si>
  <si>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</si>
  <si>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</si>
  <si>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</si>
  <si>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</si>
  <si>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</si>
  <si>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</si>
  <si>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</si>
  <si>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</si>
  <si>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</si>
  <si>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</si>
  <si>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</si>
  <si>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</si>
  <si>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</si>
  <si>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</si>
  <si>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</si>
  <si>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</si>
  <si>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</si>
  <si>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</si>
  <si>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</si>
  <si>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</si>
  <si>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</si>
  <si>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</si>
  <si>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</si>
  <si>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</si>
  <si>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</si>
  <si>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</si>
  <si>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</si>
  <si>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</si>
  <si>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</si>
  <si>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</si>
  <si>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</si>
  <si>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</si>
  <si>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</si>
  <si>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</si>
  <si>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</si>
  <si>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</si>
  <si>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</si>
  <si>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</si>
  <si>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</si>
  <si>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</si>
  <si>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</si>
  <si>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</si>
  <si>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</si>
  <si>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</si>
  <si>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</si>
  <si>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</si>
  <si>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</si>
  <si>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</si>
  <si>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</si>
  <si>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</si>
  <si>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</si>
  <si>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</si>
  <si>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</si>
  <si>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</si>
  <si>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</si>
  <si>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</si>
  <si>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</si>
  <si>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</si>
  <si>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</si>
  <si>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</si>
  <si>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</si>
  <si>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</si>
  <si>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</si>
  <si>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</si>
  <si>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</si>
  <si>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</si>
  <si>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</si>
  <si>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</si>
  <si>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</si>
  <si>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</si>
  <si>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</si>
  <si>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</si>
  <si>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</si>
  <si>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</si>
  <si>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</si>
  <si>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</si>
  <si>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</si>
  <si>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</si>
  <si>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</si>
  <si>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</si>
  <si>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</si>
  <si>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</si>
  <si>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</si>
  <si>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</si>
  <si>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</si>
  <si>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</si>
  <si>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</si>
  <si>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</si>
  <si>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</si>
  <si>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</si>
  <si>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</si>
  <si>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</si>
  <si>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</si>
  <si>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</si>
  <si>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</si>
  <si>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</si>
  <si>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</si>
  <si>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</si>
  <si>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</si>
  <si>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</si>
  <si>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</si>
  <si>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</si>
  <si>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</si>
  <si>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</si>
  <si>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</si>
  <si>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</si>
  <si>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</si>
  <si>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</si>
  <si>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</si>
  <si>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</si>
  <si>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</si>
  <si>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</si>
  <si>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</si>
  <si>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</si>
  <si>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</si>
  <si>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</si>
  <si>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</si>
  <si>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</si>
  <si>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</si>
  <si>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</si>
  <si>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</si>
  <si>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</si>
  <si>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</si>
  <si>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</si>
  <si>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</si>
  <si>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</si>
  <si>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</si>
  <si>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</si>
  <si>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</si>
  <si>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</si>
  <si>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</si>
  <si>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</si>
  <si>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</si>
  <si>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</si>
  <si>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</si>
  <si>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</si>
  <si>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</si>
  <si>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</si>
  <si>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</si>
  <si>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</si>
  <si>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</si>
  <si>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</si>
  <si>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</si>
  <si>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</si>
  <si>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</si>
  <si>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</si>
  <si>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</si>
  <si>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</si>
  <si>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</si>
  <si>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</si>
  <si>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</si>
  <si>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</si>
  <si>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</si>
  <si>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</si>
  <si>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</si>
  <si>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</si>
  <si>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</si>
  <si>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</si>
  <si>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</si>
  <si>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</si>
  <si>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</si>
  <si>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</si>
  <si>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</si>
  <si>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</si>
  <si>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</si>
  <si>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</si>
  <si>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</si>
  <si>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</si>
  <si>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</si>
  <si>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</si>
  <si>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</si>
  <si>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</si>
  <si>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</si>
  <si>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</si>
  <si>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</si>
  <si>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</si>
  <si>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</si>
  <si>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</si>
  <si>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</si>
  <si>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</si>
  <si>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</si>
  <si>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</si>
  <si>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</si>
  <si>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</si>
  <si>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</si>
  <si>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</si>
  <si>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</si>
  <si>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</si>
  <si>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</si>
  <si>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</si>
  <si>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</si>
  <si>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</si>
  <si>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</si>
  <si>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</si>
  <si>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</si>
  <si>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</si>
  <si>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</si>
  <si>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</si>
  <si>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</si>
  <si>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</si>
  <si>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</si>
  <si>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</si>
  <si>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</si>
  <si>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</si>
  <si>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</si>
  <si>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</si>
  <si>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</si>
  <si>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</si>
  <si>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</si>
  <si>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</si>
  <si>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</si>
  <si>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</si>
  <si>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</si>
  <si>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</si>
  <si>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</si>
  <si>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</si>
  <si>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</si>
  <si>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</si>
  <si>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</si>
  <si>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</si>
  <si>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</si>
  <si>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</si>
  <si>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</si>
  <si>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</si>
  <si>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</si>
  <si>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</si>
  <si>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</si>
  <si>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</si>
  <si>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</si>
  <si>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</si>
  <si>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</si>
  <si>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</si>
  <si>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</si>
  <si>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</si>
  <si>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</si>
  <si>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</si>
  <si>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</si>
  <si>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</si>
  <si>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</si>
  <si>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</si>
  <si>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</si>
  <si>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</si>
  <si>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</si>
  <si>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</si>
  <si>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</si>
  <si>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</si>
  <si>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</si>
  <si>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</si>
  <si>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</si>
  <si>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</si>
  <si>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</si>
  <si>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</si>
  <si>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</si>
  <si>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</si>
  <si>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</si>
  <si>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</si>
  <si>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</si>
  <si>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</si>
  <si>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</si>
  <si>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</si>
  <si>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</si>
  <si>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</si>
  <si>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</si>
  <si>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</si>
  <si>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</si>
  <si>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</si>
  <si>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</si>
  <si>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</si>
  <si>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</si>
  <si>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</si>
  <si>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</si>
  <si>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</si>
  <si>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</si>
  <si>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</si>
  <si>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</si>
  <si>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</si>
  <si>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</si>
  <si>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</si>
  <si>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</si>
  <si>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</si>
  <si>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</si>
  <si>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</si>
  <si>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</si>
  <si>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</si>
  <si>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</si>
  <si>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</si>
  <si>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</si>
  <si>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</si>
  <si>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</si>
  <si>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</si>
  <si>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</si>
  <si>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</si>
  <si>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</si>
  <si>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</si>
  <si>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</si>
  <si>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</si>
  <si>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</si>
  <si>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</si>
  <si>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</si>
  <si>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</si>
  <si>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</si>
  <si>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</si>
  <si>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</si>
  <si>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</si>
  <si>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</si>
  <si>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</si>
  <si>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</si>
  <si>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</si>
  <si>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</si>
  <si>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</si>
  <si>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</si>
  <si>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</si>
  <si>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</si>
  <si>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</si>
  <si>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</si>
  <si>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</si>
  <si>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</si>
  <si>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</si>
  <si>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</si>
  <si>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</si>
  <si>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</si>
  <si>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</si>
  <si>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</si>
  <si>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</si>
  <si>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</si>
  <si>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</si>
  <si>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</si>
  <si>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</si>
  <si>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</si>
  <si>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</si>
  <si>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</si>
  <si>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</si>
  <si>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</si>
  <si>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</si>
  <si>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</si>
  <si>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</si>
  <si>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</si>
  <si>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</si>
  <si>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</si>
  <si>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</si>
  <si>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</si>
  <si>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</si>
  <si>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</si>
  <si>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</si>
  <si>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</si>
  <si>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</si>
  <si>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</si>
  <si>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</si>
  <si>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</si>
  <si>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</si>
  <si>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</si>
  <si>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</si>
  <si>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</si>
  <si>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</si>
  <si>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</si>
  <si>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</si>
  <si>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</si>
  <si>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</si>
  <si>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</si>
  <si>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</si>
  <si>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</si>
  <si>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</si>
  <si>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</si>
  <si>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</si>
  <si>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</si>
  <si>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</si>
  <si>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</si>
  <si>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</si>
  <si>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</si>
  <si>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</si>
  <si>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</si>
  <si>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</si>
  <si>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</si>
  <si>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</si>
  <si>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</si>
  <si>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</si>
  <si>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</si>
  <si>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</si>
  <si>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</si>
  <si>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</si>
  <si>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</si>
  <si>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</si>
  <si>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</si>
  <si>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</si>
  <si>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</si>
  <si>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</si>
  <si>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</si>
  <si>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</si>
  <si>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</si>
  <si>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</si>
  <si>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</si>
  <si>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</si>
  <si>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</si>
  <si>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</si>
  <si>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</si>
  <si>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</si>
  <si>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</si>
  <si>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</si>
  <si>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</si>
  <si>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</si>
  <si>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</si>
  <si>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</si>
  <si>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</si>
  <si>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</si>
  <si>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</si>
  <si>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</si>
  <si>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</si>
  <si>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</si>
  <si>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</si>
  <si>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</si>
  <si>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</si>
  <si>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</si>
  <si>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</si>
  <si>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</si>
  <si>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</si>
  <si>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</si>
  <si>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</si>
  <si>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</si>
  <si>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</si>
  <si>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</si>
  <si>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</si>
  <si>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</si>
  <si>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</si>
  <si>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</si>
  <si>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</si>
  <si>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</si>
  <si>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</si>
  <si>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</si>
  <si>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</si>
  <si>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</si>
  <si>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</si>
  <si>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</si>
  <si>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</si>
  <si>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</si>
  <si>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</si>
  <si>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</si>
  <si>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</si>
  <si>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</si>
  <si>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</si>
  <si>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</si>
  <si>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</si>
  <si>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</si>
  <si>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</si>
  <si>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</si>
  <si>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</si>
  <si>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</si>
  <si>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</si>
  <si>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</si>
  <si>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</si>
  <si>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</si>
  <si>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</si>
  <si>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</si>
  <si>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</si>
  <si>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</si>
  <si>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</si>
  <si>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</si>
  <si>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</si>
  <si>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</si>
  <si>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</si>
  <si>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</si>
  <si>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</si>
  <si>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</si>
  <si>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</si>
  <si>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</si>
  <si>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</si>
  <si>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</si>
  <si>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</si>
  <si>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</si>
  <si>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</si>
  <si>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</si>
  <si>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</si>
  <si>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</si>
  <si>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</si>
  <si>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</si>
  <si>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</si>
  <si>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</si>
  <si>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</si>
  <si>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</si>
  <si>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</si>
  <si>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</si>
  <si>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</si>
  <si>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</si>
  <si>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</si>
  <si>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</si>
  <si>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</si>
  <si>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</si>
  <si>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</si>
  <si>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</si>
  <si>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</si>
  <si>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</si>
  <si>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</si>
  <si>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</si>
  <si>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</si>
  <si>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</si>
  <si>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</si>
  <si>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</si>
  <si>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</si>
  <si>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</si>
  <si>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</si>
  <si>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</si>
  <si>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</si>
  <si>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</si>
  <si>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</si>
  <si>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</si>
  <si>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</si>
  <si>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</si>
  <si>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</si>
  <si>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</si>
  <si>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</si>
  <si>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</si>
  <si>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</si>
  <si>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</si>
  <si>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</si>
  <si>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</si>
  <si>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</si>
  <si>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</si>
  <si>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</si>
  <si>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</si>
  <si>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</si>
  <si>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</si>
  <si>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</si>
  <si>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</si>
  <si>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</si>
  <si>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</si>
  <si>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</si>
  <si>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</si>
  <si>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</si>
  <si>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</si>
  <si>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</si>
  <si>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</si>
  <si>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</si>
  <si>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</si>
  <si>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</si>
  <si>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</si>
  <si>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</si>
  <si>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</si>
  <si>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</si>
  <si>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</si>
  <si>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</si>
  <si>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</si>
  <si>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</si>
  <si>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</si>
  <si>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</si>
  <si>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</si>
  <si>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</si>
  <si>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</si>
  <si>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</si>
  <si>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</si>
  <si>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</si>
  <si>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</si>
  <si>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</si>
  <si>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</si>
  <si>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</si>
  <si>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</si>
  <si>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</si>
  <si>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</si>
  <si>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</si>
  <si>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</si>
  <si>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</si>
  <si>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</si>
  <si>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</si>
  <si>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</si>
  <si>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</si>
  <si>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</si>
  <si>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</si>
  <si>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</si>
  <si>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</si>
  <si>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</si>
  <si>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</si>
  <si>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</si>
  <si>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</si>
  <si>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</si>
  <si>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</si>
  <si>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</si>
  <si>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</si>
  <si>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</si>
  <si>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</si>
  <si>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</si>
  <si>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</si>
  <si>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</si>
  <si>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</si>
  <si>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</si>
  <si>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</si>
  <si>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</si>
  <si>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</si>
  <si>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</si>
  <si>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</si>
  <si>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</si>
  <si>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</si>
  <si>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</si>
  <si>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</si>
  <si>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</si>
  <si>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</si>
  <si>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</si>
  <si>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</si>
  <si>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</si>
  <si>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</si>
  <si>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</si>
  <si>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</si>
  <si>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</si>
  <si>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</si>
  <si>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</si>
  <si>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</si>
  <si>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</si>
  <si>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</si>
  <si>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</si>
  <si>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</si>
  <si>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</si>
  <si>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</si>
  <si>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</si>
  <si>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</si>
  <si>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</si>
  <si>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</si>
  <si>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</si>
  <si>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</si>
  <si>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</si>
  <si>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</si>
  <si>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</si>
  <si>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</si>
  <si>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</si>
  <si>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</si>
  <si>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</si>
  <si>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</si>
  <si>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</si>
  <si>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</si>
  <si>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</si>
  <si>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</si>
  <si>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</si>
  <si>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</si>
  <si>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</si>
  <si>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</si>
  <si>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</si>
  <si>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</si>
  <si>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</si>
  <si>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</si>
  <si>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</si>
  <si>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</si>
  <si>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</si>
  <si>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</si>
  <si>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</si>
  <si>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</si>
  <si>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</si>
  <si>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</si>
  <si>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</si>
  <si>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</si>
  <si>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</si>
  <si>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</si>
  <si>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</si>
  <si>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</si>
  <si>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</si>
  <si>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</si>
  <si>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</si>
  <si>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</si>
  <si>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</si>
  <si>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</si>
  <si>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</si>
  <si>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</si>
  <si>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</si>
  <si>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</si>
  <si>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</si>
  <si>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</si>
  <si>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</si>
  <si>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</si>
  <si>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</si>
  <si>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</si>
  <si>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</si>
  <si>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</si>
  <si>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</si>
  <si>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</si>
  <si>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</si>
  <si>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</si>
  <si>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</si>
  <si>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</si>
  <si>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</si>
  <si>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</si>
  <si>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</si>
  <si>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</si>
  <si>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</si>
  <si>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</si>
  <si>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</si>
  <si>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</si>
  <si>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</si>
  <si>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</si>
  <si>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</si>
  <si>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</si>
  <si>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</si>
  <si>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</si>
  <si>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</si>
  <si>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</si>
  <si>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</si>
  <si>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</si>
  <si>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</si>
  <si>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</si>
  <si>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</si>
  <si>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</si>
  <si>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</si>
  <si>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</si>
  <si>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</si>
  <si>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</si>
  <si>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</si>
  <si>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</si>
  <si>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</si>
  <si>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</si>
  <si>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</si>
  <si>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</si>
  <si>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</si>
  <si>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</si>
  <si>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</si>
  <si>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</si>
  <si>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</si>
  <si>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</si>
  <si>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</si>
  <si>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</si>
  <si>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</si>
  <si>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</si>
  <si>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</si>
  <si>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</si>
  <si>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</si>
  <si>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</si>
  <si>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</si>
  <si>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</si>
  <si>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</si>
  <si>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</si>
  <si>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</si>
  <si>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</si>
  <si>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</si>
  <si>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</si>
  <si>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</si>
  <si>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</si>
  <si>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</si>
  <si>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</si>
  <si>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</si>
  <si>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</si>
  <si>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</si>
  <si>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</si>
  <si>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</si>
  <si>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</si>
  <si>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</si>
  <si>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</si>
  <si>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</si>
  <si>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</si>
  <si>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</si>
  <si>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</si>
  <si>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</si>
  <si>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</si>
  <si>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</si>
  <si>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</si>
  <si>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</si>
  <si>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</si>
  <si>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</si>
  <si>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</si>
  <si>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</si>
  <si>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</si>
  <si>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</si>
  <si>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</si>
  <si>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</si>
  <si>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</si>
  <si>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</si>
  <si>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</si>
  <si>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</si>
  <si>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</si>
  <si>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</si>
  <si>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</si>
  <si>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</si>
  <si>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</si>
  <si>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</si>
  <si>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</si>
  <si>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</si>
  <si>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</si>
  <si>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</si>
  <si>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</si>
  <si>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</si>
  <si>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</si>
  <si>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</si>
  <si>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</si>
  <si>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</si>
  <si>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</si>
  <si>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</si>
  <si>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</si>
  <si>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</si>
  <si>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</si>
  <si>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</si>
  <si>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</si>
  <si>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</si>
  <si>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</si>
  <si>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</si>
  <si>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</si>
  <si>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</si>
  <si>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</si>
  <si>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</si>
  <si>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</si>
  <si>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</si>
  <si>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</si>
  <si>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</si>
  <si>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</si>
  <si>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</si>
  <si>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</si>
  <si>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</si>
  <si>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</si>
  <si>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</si>
  <si>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</si>
  <si>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</si>
  <si>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</si>
  <si>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</si>
  <si>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</si>
  <si>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</si>
  <si>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</si>
  <si>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</si>
  <si>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</si>
  <si>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</si>
  <si>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</si>
  <si>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</si>
  <si>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</si>
  <si>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</si>
  <si>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</si>
  <si>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</si>
  <si>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</si>
  <si>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</si>
  <si>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</si>
  <si>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</si>
  <si>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</si>
  <si>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</si>
  <si>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</si>
  <si>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</si>
  <si>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</si>
  <si>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</si>
  <si>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</si>
  <si>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</si>
  <si>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</si>
  <si>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</si>
  <si>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</si>
  <si>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</si>
  <si>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</si>
  <si>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</si>
  <si>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</si>
  <si>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</si>
  <si>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</si>
  <si>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</si>
  <si>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</si>
  <si>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</si>
  <si>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</si>
  <si>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</si>
  <si>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</si>
  <si>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</si>
  <si>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</si>
  <si>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</si>
  <si>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</si>
  <si>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</si>
  <si>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</si>
  <si>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</si>
  <si>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</si>
  <si>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</si>
  <si>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</si>
  <si>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</si>
  <si>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</si>
  <si>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</si>
  <si>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</si>
  <si>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</si>
  <si>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</si>
  <si>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</si>
  <si>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</si>
  <si>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</si>
  <si>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</si>
  <si>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</si>
  <si>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</si>
  <si>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</si>
  <si>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</si>
  <si>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</si>
  <si>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</si>
  <si>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</si>
  <si>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</si>
  <si>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</si>
  <si>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</si>
  <si>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</si>
  <si>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</si>
  <si>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</si>
  <si>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</si>
  <si>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</si>
  <si>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</si>
  <si>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</si>
  <si>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</si>
  <si>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</si>
  <si>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</si>
  <si>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</si>
  <si>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</si>
  <si>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</si>
  <si>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</si>
  <si>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</si>
  <si>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</si>
  <si>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</si>
  <si>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</si>
  <si>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</si>
  <si>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</si>
  <si>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</si>
  <si>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</si>
  <si>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</si>
  <si>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</si>
  <si>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</si>
  <si>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</si>
  <si>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</si>
  <si>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</si>
  <si>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</si>
  <si>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</si>
  <si>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</si>
  <si>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</si>
  <si>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</si>
  <si>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</si>
  <si>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</si>
  <si>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</si>
  <si>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</si>
  <si>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</si>
  <si>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</si>
  <si>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</si>
  <si>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</si>
  <si>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</si>
  <si>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</si>
  <si>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</si>
  <si>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</si>
  <si>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</si>
  <si>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</si>
  <si>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</si>
  <si>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</si>
  <si>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</si>
  <si>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</si>
  <si>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</si>
  <si>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</si>
  <si>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</si>
  <si>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</si>
  <si>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</si>
  <si>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</si>
  <si>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</si>
  <si>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</si>
  <si>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</si>
  <si>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</si>
  <si>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</si>
  <si>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</si>
  <si>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</si>
  <si>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</si>
  <si>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</si>
  <si>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</si>
  <si>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</si>
  <si>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</si>
  <si>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</si>
  <si>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</si>
  <si>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</si>
  <si>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</si>
  <si>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</si>
  <si>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</si>
  <si>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</si>
  <si>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</si>
  <si>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</si>
  <si>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</si>
  <si>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</si>
  <si>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</si>
  <si>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</si>
  <si>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</si>
  <si>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</si>
  <si>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</si>
  <si>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</si>
  <si>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</si>
  <si>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</si>
  <si>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</si>
  <si>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</si>
  <si>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</si>
  <si>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</si>
  <si>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</si>
  <si>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</si>
  <si>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</si>
  <si>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</si>
  <si>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</si>
  <si>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</si>
  <si>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</si>
  <si>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</si>
  <si>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</si>
  <si>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</si>
  <si>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</si>
  <si>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</si>
  <si>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</si>
  <si>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</si>
  <si>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</si>
  <si>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</si>
  <si>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</si>
  <si>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</si>
  <si>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</si>
  <si>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</si>
  <si>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</si>
  <si>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</si>
  <si>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</si>
  <si>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</si>
  <si>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</si>
  <si>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</si>
  <si>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</si>
  <si>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</si>
  <si>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</si>
  <si>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</si>
  <si>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</si>
  <si>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</si>
  <si>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</si>
  <si>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</si>
  <si>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</si>
  <si>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</si>
  <si>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</si>
  <si>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</si>
  <si>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</si>
  <si>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</si>
  <si>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</si>
  <si>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</si>
  <si>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</si>
  <si>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</si>
  <si>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</si>
  <si>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</si>
  <si>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</si>
  <si>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</si>
  <si>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</si>
  <si>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</si>
  <si>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</si>
  <si>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</si>
  <si>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</si>
  <si>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</si>
  <si>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</si>
  <si>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</si>
  <si>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</si>
  <si>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</si>
  <si>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</si>
  <si>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</si>
  <si>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</si>
  <si>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</si>
  <si>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</si>
  <si>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</si>
  <si>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</si>
  <si>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</si>
  <si>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</si>
  <si>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</si>
  <si>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</si>
  <si>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</si>
  <si>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</si>
  <si>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</si>
  <si>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</si>
  <si>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</si>
  <si>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</si>
  <si>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</si>
  <si>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</si>
  <si>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</si>
  <si>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</si>
  <si>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</si>
  <si>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</si>
  <si>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</si>
  <si>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</si>
  <si>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</si>
  <si>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</si>
  <si>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</si>
  <si>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</si>
  <si>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</si>
  <si>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</si>
  <si>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</si>
  <si>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</si>
  <si>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</si>
  <si>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</si>
  <si>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</si>
  <si>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</si>
  <si>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</si>
  <si>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</si>
  <si>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</si>
  <si>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</si>
  <si>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</si>
  <si>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</si>
  <si>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</si>
  <si>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</si>
  <si>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</si>
  <si>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</si>
  <si>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</si>
  <si>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</si>
  <si>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</si>
  <si>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</si>
  <si>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</si>
  <si>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</si>
  <si>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</si>
  <si>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</si>
  <si>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</si>
  <si>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</si>
  <si>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</si>
  <si>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</si>
  <si>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</si>
  <si>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</si>
  <si>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</si>
  <si>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</si>
  <si>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</si>
  <si>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</si>
  <si>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</si>
  <si>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</si>
  <si>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</si>
  <si>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</si>
  <si>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</si>
  <si>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</si>
  <si>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</si>
  <si>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</si>
  <si>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</si>
  <si>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</si>
  <si>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</si>
  <si>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</si>
  <si>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</si>
  <si>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</si>
  <si>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</si>
  <si>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</si>
  <si>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</si>
  <si>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</si>
  <si>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</si>
  <si>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</si>
  <si>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</si>
  <si>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</si>
  <si>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</si>
  <si>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</si>
  <si>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</si>
  <si>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</si>
  <si>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</si>
  <si>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</si>
  <si>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</si>
  <si>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</si>
  <si>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</si>
  <si>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</si>
  <si>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</si>
  <si>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</si>
  <si>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</si>
  <si>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</si>
  <si>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</si>
  <si>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</si>
  <si>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</si>
  <si>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</si>
  <si>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</si>
  <si>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</si>
  <si>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</si>
  <si>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</si>
  <si>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</si>
  <si>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</si>
  <si>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</si>
  <si>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</si>
  <si>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</si>
  <si>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</si>
  <si>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</si>
  <si>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</si>
  <si>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</si>
  <si>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</si>
  <si>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</si>
  <si>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</si>
  <si>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</si>
  <si>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</si>
  <si>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</si>
  <si>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</si>
  <si>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</si>
  <si>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</si>
  <si>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</si>
  <si>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</si>
  <si>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</si>
  <si>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</si>
  <si>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</si>
  <si>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</si>
  <si>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</si>
  <si>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</si>
  <si>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</si>
  <si>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</si>
  <si>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</si>
  <si>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</si>
  <si>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</si>
  <si>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</si>
  <si>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</si>
  <si>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</si>
  <si>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</si>
  <si>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</si>
  <si>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</si>
  <si>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</si>
  <si>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</si>
  <si>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</si>
  <si>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</si>
  <si>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</si>
  <si>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</si>
  <si>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</si>
  <si>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</si>
  <si>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</si>
  <si>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</si>
  <si>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</si>
  <si>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</si>
  <si>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</si>
  <si>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</si>
  <si>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</si>
  <si>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</si>
  <si>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</si>
  <si>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</si>
  <si>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</si>
  <si>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</si>
  <si>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</si>
  <si>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</si>
  <si>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</si>
  <si>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</si>
  <si>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</si>
  <si>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</si>
  <si>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</si>
  <si>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</si>
  <si>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</si>
  <si>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</si>
  <si>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</si>
  <si>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</si>
  <si>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</si>
  <si>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</si>
  <si>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</si>
  <si>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</si>
  <si>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</si>
  <si>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</si>
  <si>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</si>
  <si>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</si>
  <si>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</si>
  <si>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</si>
  <si>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</si>
  <si>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</si>
  <si>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</si>
  <si>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</si>
  <si>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</si>
  <si>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</si>
  <si>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</si>
  <si>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</si>
  <si>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</si>
  <si>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</si>
  <si>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</si>
  <si>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</si>
  <si>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</si>
  <si>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</si>
  <si>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</si>
  <si>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</si>
  <si>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</si>
  <si>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</si>
  <si>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</si>
  <si>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</si>
  <si>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</si>
  <si>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</si>
  <si>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</si>
  <si>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</si>
  <si>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</si>
  <si>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</si>
  <si>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</si>
  <si>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</si>
  <si>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</si>
  <si>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</si>
  <si>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</si>
  <si>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</si>
  <si>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</si>
  <si>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</si>
  <si>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</si>
  <si>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</si>
  <si>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</si>
  <si>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</si>
  <si>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</si>
  <si>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</si>
  <si>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</si>
  <si>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</si>
  <si>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</si>
  <si>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</si>
  <si>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</si>
  <si>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</si>
  <si>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</si>
  <si>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</si>
  <si>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</si>
  <si>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</si>
  <si>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</si>
  <si>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</si>
  <si>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</si>
  <si>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</si>
  <si>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</si>
  <si>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</si>
  <si>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</si>
  <si>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</si>
  <si>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</si>
  <si>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</si>
  <si>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</si>
  <si>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</si>
  <si>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</si>
  <si>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</si>
  <si>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</si>
  <si>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</si>
  <si>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</si>
  <si>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</si>
  <si>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</si>
  <si>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</si>
  <si>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</si>
  <si>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</si>
  <si>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</si>
  <si>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</si>
  <si>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</si>
  <si>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</si>
  <si>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</si>
  <si>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</si>
  <si>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</si>
  <si>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</si>
  <si>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</si>
  <si>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</si>
  <si>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</si>
  <si>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</si>
  <si>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</si>
  <si>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</si>
  <si>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</si>
  <si>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</si>
  <si>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</si>
  <si>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</si>
  <si>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</si>
  <si>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</si>
  <si>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</si>
  <si>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</si>
  <si>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</si>
  <si>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</si>
  <si>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</si>
  <si>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</si>
  <si>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</si>
  <si>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</si>
  <si>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</si>
  <si>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</si>
  <si>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</si>
  <si>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</si>
  <si>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</si>
  <si>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</si>
  <si>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</si>
  <si>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</si>
  <si>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</si>
  <si>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</si>
  <si>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</si>
  <si>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</si>
  <si>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</si>
  <si>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</si>
  <si>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</si>
  <si>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</si>
  <si>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</si>
  <si>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</si>
  <si>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</si>
  <si>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</si>
  <si>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</si>
  <si>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</si>
  <si>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</si>
  <si>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</si>
  <si>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</si>
  <si>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</si>
  <si>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</si>
  <si>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</si>
  <si>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</si>
  <si>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</si>
  <si>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</si>
  <si>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</si>
  <si>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</si>
  <si>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</si>
  <si>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</si>
  <si>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</si>
  <si>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</si>
  <si>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</si>
  <si>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</si>
  <si>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</si>
  <si>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</si>
  <si>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</si>
  <si>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</si>
  <si>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</si>
  <si>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</si>
  <si>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</si>
  <si>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</si>
  <si>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</si>
  <si>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</si>
  <si>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</si>
  <si>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</si>
  <si>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</si>
  <si>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</si>
  <si>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</si>
  <si>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</si>
  <si>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</si>
  <si>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</si>
  <si>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</si>
  <si>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</si>
  <si>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</si>
  <si>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</si>
  <si>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</si>
  <si>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</si>
  <si>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</si>
  <si>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</si>
  <si>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</si>
  <si>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</si>
  <si>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</si>
  <si>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</si>
  <si>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</si>
  <si>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</si>
  <si>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</si>
  <si>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</si>
  <si>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</si>
  <si>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</si>
  <si>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</si>
  <si>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</si>
  <si>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</si>
  <si>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</si>
  <si>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</si>
  <si>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</si>
  <si>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</si>
  <si>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</si>
  <si>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</si>
  <si>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</si>
  <si>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</si>
  <si>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</si>
  <si>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</si>
  <si>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</si>
  <si>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</si>
  <si>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</si>
  <si>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</si>
  <si>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</si>
  <si>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</si>
  <si>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</si>
  <si>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</si>
  <si>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</si>
  <si>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</si>
  <si>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</si>
  <si>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</si>
  <si>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</si>
  <si>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</si>
  <si>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</si>
  <si>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</si>
  <si>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</si>
  <si>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</si>
  <si>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</si>
  <si>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</si>
  <si>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</si>
  <si>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</si>
  <si>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</si>
  <si>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</si>
  <si>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</si>
  <si>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</si>
  <si>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</si>
  <si>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</si>
  <si>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</si>
  <si>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</si>
  <si>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</si>
  <si>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</si>
  <si>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</si>
  <si>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</si>
  <si>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</si>
  <si>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</si>
  <si>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</si>
  <si>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</si>
  <si>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</si>
  <si>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</si>
  <si>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</si>
  <si>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</si>
  <si>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</si>
  <si>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</si>
  <si>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</si>
  <si>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</si>
  <si>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</si>
  <si>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</si>
  <si>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</si>
  <si>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</si>
  <si>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</si>
  <si>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</si>
  <si>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</si>
  <si>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</si>
  <si>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</si>
  <si>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</si>
  <si>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</si>
  <si>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</si>
  <si>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</si>
  <si>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</si>
  <si>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</si>
  <si>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</si>
  <si>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</si>
  <si>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</si>
  <si>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</si>
  <si>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</si>
  <si>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</si>
  <si>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</si>
  <si>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</si>
  <si>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</si>
  <si>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</si>
  <si>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</si>
  <si>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</si>
  <si>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</si>
  <si>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</si>
  <si>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</si>
  <si>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</si>
  <si>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</si>
  <si>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</si>
  <si>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</si>
  <si>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</si>
  <si>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</si>
  <si>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</si>
  <si>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</si>
  <si>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</si>
  <si>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</si>
  <si>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</si>
  <si>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</si>
  <si>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</si>
  <si>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</si>
  <si>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</si>
  <si>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</si>
  <si>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</si>
  <si>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</si>
  <si>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</si>
  <si>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</si>
  <si>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</si>
  <si>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</si>
  <si>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</si>
  <si>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</si>
  <si>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</si>
  <si>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</si>
  <si>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</si>
  <si>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</si>
  <si>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</si>
  <si>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</si>
  <si>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</si>
  <si>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</si>
  <si>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</si>
  <si>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</si>
  <si>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</si>
  <si>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</si>
  <si>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</si>
  <si>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</si>
  <si>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</si>
  <si>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</si>
  <si>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</si>
  <si>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</si>
  <si>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</si>
  <si>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</si>
  <si>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</si>
  <si>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</si>
  <si>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</si>
  <si>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</si>
  <si>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</si>
  <si>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</si>
  <si>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</si>
  <si>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</si>
  <si>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</si>
  <si>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</si>
  <si>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</si>
  <si>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</si>
  <si>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</si>
  <si>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</si>
  <si>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</si>
  <si>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</si>
  <si>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</si>
  <si>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</si>
  <si>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</si>
  <si>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</si>
  <si>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</si>
  <si>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</si>
  <si>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</si>
  <si>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</si>
  <si>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</si>
  <si>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</si>
  <si>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</si>
  <si>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</si>
  <si>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</si>
  <si>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</si>
  <si>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</si>
  <si>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</si>
  <si>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</si>
  <si>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</si>
  <si>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</si>
  <si>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</si>
  <si>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</si>
  <si>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</si>
  <si>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</si>
  <si>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</si>
  <si>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</si>
  <si>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</si>
  <si>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</si>
  <si>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</si>
  <si>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</si>
  <si>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</si>
  <si>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</si>
  <si>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</si>
  <si>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</si>
  <si>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</si>
  <si>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</si>
  <si>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</si>
  <si>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</si>
  <si>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</si>
  <si>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</si>
  <si>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</si>
  <si>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</si>
  <si>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</si>
  <si>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</si>
  <si>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</si>
  <si>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</si>
  <si>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</si>
  <si>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</si>
  <si>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</si>
  <si>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</si>
  <si>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</si>
  <si>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</si>
  <si>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</si>
  <si>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</si>
  <si>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</si>
  <si>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</si>
  <si>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</si>
  <si>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</si>
  <si>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</si>
  <si>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</si>
  <si>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</si>
  <si>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</si>
  <si>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</si>
  <si>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</si>
  <si>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</si>
  <si>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</si>
  <si>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</si>
  <si>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</si>
  <si>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</si>
  <si>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</si>
  <si>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</si>
  <si>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</si>
  <si>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</si>
  <si>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</si>
  <si>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</si>
  <si>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</si>
  <si>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</si>
  <si>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</si>
  <si>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</si>
  <si>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</si>
  <si>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</si>
  <si>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</si>
  <si>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</si>
  <si>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</si>
  <si>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</si>
  <si>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</si>
  <si>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</si>
  <si>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</si>
  <si>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</si>
  <si>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</si>
  <si>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</si>
  <si>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</si>
  <si>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</si>
  <si>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</si>
  <si>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</si>
  <si>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</si>
  <si>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</si>
  <si>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</si>
  <si>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</si>
  <si>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</si>
  <si>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</si>
  <si>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</si>
  <si>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</si>
  <si>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</si>
  <si>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</si>
  <si>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</si>
  <si>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</si>
  <si>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</si>
  <si>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</si>
  <si>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</si>
  <si>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</si>
  <si>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</si>
  <si>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</si>
  <si>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</si>
  <si>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</si>
  <si>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</si>
  <si>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</si>
  <si>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</si>
  <si>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</si>
  <si>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</si>
  <si>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</si>
  <si>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</si>
  <si>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</si>
  <si>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</si>
  <si>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</si>
  <si>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</si>
  <si>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</si>
  <si>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</si>
  <si>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</si>
  <si>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</si>
  <si>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</si>
  <si>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</si>
  <si>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</si>
  <si>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</si>
  <si>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</si>
  <si>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</si>
  <si>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</si>
  <si>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</si>
  <si>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</si>
  <si>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</si>
  <si>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</si>
  <si>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</si>
  <si>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</si>
  <si>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</si>
  <si>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</si>
  <si>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</si>
  <si>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</si>
  <si>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</si>
  <si>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</si>
  <si>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</si>
  <si>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</si>
  <si>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</si>
  <si>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</si>
  <si>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</si>
  <si>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</si>
  <si>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</si>
  <si>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</si>
  <si>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</si>
  <si>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</si>
  <si>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</si>
  <si>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</si>
  <si>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</si>
  <si>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</si>
  <si>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</si>
  <si>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</si>
  <si>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</si>
  <si>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</si>
  <si>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</si>
  <si>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</si>
  <si>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</si>
  <si>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</si>
  <si>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</si>
  <si>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</si>
  <si>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</si>
  <si>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</si>
  <si>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</si>
  <si>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</si>
  <si>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</si>
  <si>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</si>
  <si>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</si>
  <si>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</si>
  <si>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</si>
  <si>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</si>
  <si>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</si>
  <si>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</si>
  <si>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</si>
  <si>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</si>
  <si>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</si>
  <si>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</si>
  <si>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</si>
  <si>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</si>
  <si>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</si>
  <si>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</si>
  <si>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</si>
  <si>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</si>
  <si>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</si>
  <si>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</si>
  <si>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</si>
  <si>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</si>
  <si>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</si>
  <si>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</si>
  <si>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</si>
  <si>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</si>
  <si>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</si>
  <si>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</si>
  <si>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</si>
  <si>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</si>
  <si>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</si>
  <si>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</si>
  <si>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</si>
  <si>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</si>
  <si>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</si>
  <si>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</si>
  <si>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</si>
  <si>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</si>
  <si>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</si>
  <si>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</si>
  <si>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</si>
  <si>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</si>
  <si>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</si>
  <si>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</si>
  <si>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</si>
  <si>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</si>
  <si>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</si>
  <si>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</si>
  <si>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</si>
  <si>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</si>
  <si>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</si>
  <si>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</si>
  <si>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</si>
  <si>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</si>
  <si>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</si>
  <si>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</si>
  <si>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</si>
  <si>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</si>
  <si>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</si>
  <si>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</si>
  <si>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</si>
  <si>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</si>
  <si>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</si>
  <si>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</si>
  <si>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</si>
  <si>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</si>
  <si>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</si>
  <si>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</si>
  <si>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</si>
  <si>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</si>
  <si>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</si>
  <si>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</si>
  <si>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</si>
  <si>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</si>
  <si>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</si>
  <si>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</si>
  <si>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</si>
  <si>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</si>
  <si>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</si>
  <si>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</si>
  <si>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</si>
  <si>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</si>
  <si>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</si>
  <si>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</si>
  <si>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</si>
  <si>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</si>
  <si>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</si>
  <si>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</si>
  <si>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</si>
  <si>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</si>
  <si>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</si>
  <si>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</si>
  <si>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</si>
  <si>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</si>
  <si>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</si>
  <si>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</si>
  <si>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</si>
  <si>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</si>
  <si>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</si>
  <si>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</si>
  <si>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</si>
  <si>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</si>
  <si>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</si>
  <si>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</si>
  <si>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</si>
  <si>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</si>
  <si>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</si>
  <si>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</si>
  <si>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</si>
  <si>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</si>
  <si>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</si>
  <si>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</si>
  <si>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</si>
  <si>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</si>
  <si>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</si>
  <si>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</si>
  <si>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</si>
  <si>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</si>
  <si>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</si>
  <si>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</si>
  <si>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</si>
  <si>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</si>
  <si>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</si>
  <si>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</si>
  <si>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</si>
  <si>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</si>
  <si>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</si>
  <si>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</si>
  <si>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</si>
  <si>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</si>
  <si>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</si>
  <si>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</si>
  <si>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</si>
  <si>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</si>
  <si>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</si>
  <si>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</si>
  <si>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</si>
  <si>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</si>
  <si>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</si>
  <si>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</si>
  <si>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</si>
  <si>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</si>
  <si>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</si>
  <si>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</si>
  <si>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</si>
  <si>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</si>
  <si>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</si>
  <si>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</si>
  <si>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</si>
  <si>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</si>
  <si>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</si>
  <si>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</si>
  <si>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</si>
  <si>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</si>
  <si>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</si>
  <si>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</si>
  <si>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</si>
  <si>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</si>
  <si>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</si>
  <si>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</si>
  <si>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</si>
  <si>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</si>
  <si>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</si>
  <si>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</si>
  <si>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</si>
  <si>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</si>
  <si>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</si>
  <si>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</si>
  <si>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</si>
  <si>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</si>
  <si>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</si>
  <si>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</si>
  <si>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</si>
  <si>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</si>
  <si>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</si>
  <si>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</si>
  <si>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</si>
  <si>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</si>
  <si>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</si>
  <si>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</si>
  <si>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</si>
  <si>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</si>
  <si>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</si>
  <si>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</si>
  <si>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</si>
  <si>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</si>
  <si>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</si>
  <si>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</si>
  <si>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</si>
  <si>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</si>
  <si>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</si>
  <si>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</si>
  <si>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</si>
  <si>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</si>
  <si>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</si>
  <si>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</si>
  <si>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</si>
  <si>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</si>
  <si>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</si>
  <si>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</si>
  <si>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</si>
  <si>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</si>
  <si>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</si>
  <si>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</si>
  <si>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</si>
  <si>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</si>
  <si>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</si>
  <si>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</si>
  <si>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</si>
  <si>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</si>
  <si>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</si>
  <si>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</si>
  <si>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</si>
  <si>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</si>
  <si>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</si>
  <si>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</si>
  <si>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</si>
  <si>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</si>
  <si>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</si>
  <si>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</si>
  <si>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</si>
  <si>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</si>
  <si>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</si>
  <si>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</si>
  <si>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</si>
  <si>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</si>
  <si>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</si>
  <si>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</si>
  <si>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</si>
  <si>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</si>
  <si>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</si>
  <si>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</si>
  <si>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</si>
  <si>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</si>
  <si>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</si>
  <si>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</si>
  <si>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</si>
  <si>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</si>
  <si>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</si>
  <si>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</si>
  <si>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</si>
  <si>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</si>
  <si>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</si>
  <si>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</si>
  <si>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</si>
  <si>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</si>
  <si>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</si>
  <si>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</si>
  <si>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</si>
  <si>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</si>
  <si>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</si>
  <si>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</si>
  <si>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</si>
  <si>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</si>
  <si>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</si>
  <si>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</si>
  <si>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</si>
  <si>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</si>
  <si>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</si>
  <si>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</si>
  <si>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</si>
  <si>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</si>
  <si>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</si>
  <si>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</si>
  <si>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</si>
  <si>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</si>
  <si>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</si>
  <si>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</si>
  <si>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</si>
  <si>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</si>
  <si>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</si>
  <si>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</si>
  <si>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</si>
  <si>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</si>
  <si>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</si>
  <si>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</si>
  <si>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</si>
  <si>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</si>
  <si>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</si>
  <si>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</si>
  <si>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</si>
  <si>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</si>
  <si>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</si>
  <si>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</si>
  <si>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</si>
  <si>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</si>
  <si>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</si>
  <si>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</si>
  <si>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</si>
  <si>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</si>
  <si>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</si>
  <si>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</si>
  <si>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</si>
  <si>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</si>
  <si>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</si>
  <si>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</si>
  <si>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</si>
  <si>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</si>
  <si>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</si>
  <si>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</si>
  <si>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</si>
  <si>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</si>
  <si>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</si>
  <si>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</si>
  <si>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</si>
  <si>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</si>
  <si>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</si>
  <si>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</si>
  <si>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</si>
  <si>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</si>
  <si>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</si>
  <si>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</si>
  <si>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</si>
  <si>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</si>
  <si>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</si>
  <si>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</si>
  <si>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</si>
  <si>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</si>
  <si>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</si>
  <si>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</si>
  <si>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</si>
  <si>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</si>
  <si>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</si>
  <si>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</si>
  <si>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</si>
  <si>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</si>
  <si>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</si>
  <si>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</si>
  <si>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</si>
  <si>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</si>
  <si>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</si>
  <si>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</si>
  <si>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</si>
  <si>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</si>
  <si>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</si>
  <si>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</si>
  <si>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</si>
  <si>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</si>
  <si>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</si>
  <si>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</si>
  <si>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</si>
  <si>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</si>
  <si>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</si>
  <si>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</si>
  <si>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</si>
  <si>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</si>
  <si>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</si>
  <si>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</si>
  <si>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</si>
  <si>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</si>
  <si>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</si>
  <si>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</si>
  <si>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</si>
  <si>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</si>
  <si>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</si>
  <si>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</si>
  <si>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</si>
  <si>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</si>
  <si>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</si>
  <si>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</si>
  <si>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</si>
  <si>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</si>
  <si>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</si>
  <si>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</si>
  <si>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</si>
  <si>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</si>
  <si>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</si>
  <si>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</si>
  <si>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</si>
  <si>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</si>
  <si>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</si>
  <si>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</si>
  <si>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</si>
  <si>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</si>
  <si>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</si>
  <si>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</si>
  <si>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</si>
  <si>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</si>
  <si>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</si>
  <si>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</si>
  <si>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</si>
  <si>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</si>
  <si>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</si>
  <si>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</si>
  <si>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</si>
  <si>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</si>
  <si>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</si>
  <si>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</si>
  <si>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</si>
  <si>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</si>
  <si>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</si>
  <si>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</si>
  <si>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</si>
  <si>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</si>
  <si>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</si>
  <si>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</si>
  <si>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</si>
  <si>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</si>
  <si>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</si>
  <si>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</si>
  <si>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</si>
  <si>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</si>
  <si>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</si>
  <si>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</si>
  <si>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</si>
  <si>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</si>
  <si>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</si>
  <si>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</si>
  <si>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</si>
  <si>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</si>
  <si>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</si>
  <si>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</si>
  <si>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</si>
  <si>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</si>
  <si>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</si>
  <si>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</si>
  <si>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</si>
  <si>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</si>
  <si>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</si>
  <si>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</si>
  <si>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</si>
  <si>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</si>
  <si>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</si>
  <si>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</si>
  <si>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</si>
  <si>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</si>
  <si>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</si>
  <si>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</si>
  <si>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</si>
  <si>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</si>
  <si>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</si>
  <si>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</si>
  <si>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</si>
  <si>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</si>
  <si>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</si>
  <si>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</si>
  <si>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</si>
  <si>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</si>
  <si>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</si>
  <si>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</si>
  <si>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</si>
  <si>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</si>
  <si>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</si>
  <si>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</si>
  <si>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</si>
  <si>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</si>
  <si>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</si>
  <si>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</si>
  <si>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</si>
  <si>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</si>
  <si>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</si>
  <si>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</si>
  <si>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</si>
  <si>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</si>
  <si>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</si>
  <si>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</si>
  <si>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</si>
  <si>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</si>
  <si>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</si>
  <si>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</si>
  <si>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</si>
  <si>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</si>
  <si>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</si>
  <si>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</si>
  <si>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</si>
  <si>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</si>
  <si>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</si>
  <si>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</si>
  <si>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</si>
  <si>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</si>
  <si>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</si>
  <si>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</si>
  <si>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</si>
  <si>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</si>
  <si>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</si>
  <si>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</si>
  <si>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</si>
  <si>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</si>
  <si>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</si>
  <si>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</si>
  <si>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</si>
  <si>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</si>
  <si>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</si>
  <si>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</si>
  <si>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</si>
  <si>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</si>
  <si>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</si>
  <si>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</si>
  <si>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</si>
  <si>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</si>
  <si>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</si>
  <si>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</si>
  <si>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</si>
  <si>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</si>
  <si>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</si>
  <si>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</si>
  <si>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</si>
  <si>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</si>
  <si>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</si>
  <si>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</si>
  <si>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</si>
  <si>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</si>
  <si>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</si>
  <si>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</si>
  <si>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</si>
  <si>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</si>
  <si>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</si>
  <si>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</si>
  <si>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</si>
  <si>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</si>
  <si>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</si>
  <si>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</si>
  <si>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</si>
  <si>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</si>
  <si>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</si>
  <si>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</si>
  <si>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</si>
  <si>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</si>
  <si>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</si>
  <si>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</si>
  <si>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</si>
  <si>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</si>
  <si>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</si>
  <si>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</si>
  <si>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</si>
  <si>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</si>
  <si>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</si>
  <si>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</si>
  <si>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</si>
  <si>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</si>
  <si>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</si>
  <si>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</si>
  <si>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</si>
  <si>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</si>
  <si>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</si>
  <si>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</si>
  <si>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</si>
  <si>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</si>
  <si>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</si>
  <si>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</si>
  <si>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</si>
  <si>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</si>
  <si>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</si>
  <si>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</si>
  <si>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</si>
  <si>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</si>
  <si>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</si>
  <si>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</si>
  <si>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</si>
  <si>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</si>
  <si>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</si>
  <si>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</si>
  <si>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</si>
  <si>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</si>
  <si>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</si>
  <si>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</si>
  <si>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</si>
  <si>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</si>
  <si>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</si>
  <si>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</si>
  <si>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</si>
  <si>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</si>
  <si>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</si>
  <si>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</si>
  <si>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</si>
  <si>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</si>
  <si>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</si>
  <si>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</si>
  <si>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</si>
  <si>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</si>
  <si>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</si>
  <si>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</si>
  <si>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</si>
  <si>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</si>
  <si>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</si>
  <si>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</si>
  <si>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</si>
  <si>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</si>
  <si>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</si>
  <si>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</si>
  <si>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</si>
  <si>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</si>
  <si>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</si>
  <si>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</si>
  <si>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</si>
  <si>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</si>
  <si>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</si>
  <si>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</si>
  <si>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</si>
  <si>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</si>
  <si>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</si>
  <si>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</si>
  <si>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</si>
  <si>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</si>
  <si>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</si>
  <si>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</si>
  <si>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</si>
  <si>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</si>
  <si>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</si>
  <si>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</si>
  <si>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</si>
  <si>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</si>
  <si>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</si>
  <si>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</si>
  <si>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</si>
  <si>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</si>
  <si>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</si>
  <si>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</si>
  <si>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</si>
  <si>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</si>
  <si>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</si>
  <si>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</si>
  <si>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</si>
  <si>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</si>
  <si>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</si>
  <si>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</si>
  <si>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</si>
  <si>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</si>
  <si>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</si>
  <si>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</si>
  <si>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</si>
  <si>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</si>
  <si>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</si>
  <si>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</si>
  <si>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</si>
  <si>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</si>
  <si>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</si>
  <si>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</si>
  <si>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</si>
  <si>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</si>
  <si>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</si>
  <si>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</si>
  <si>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</si>
  <si>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</si>
  <si>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</si>
  <si>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</si>
  <si>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</si>
  <si>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</si>
  <si>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</si>
  <si>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</si>
  <si>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</si>
  <si>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</si>
  <si>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</si>
  <si>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</si>
  <si>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</si>
  <si>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</si>
  <si>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</si>
  <si>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</si>
  <si>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</si>
  <si>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</si>
  <si>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</si>
  <si>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</si>
  <si>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</si>
  <si>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</si>
  <si>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</si>
  <si>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</si>
  <si>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</si>
  <si>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</si>
  <si>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</si>
  <si>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</si>
  <si>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</si>
  <si>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</si>
  <si>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</si>
  <si>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</si>
  <si>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</si>
  <si>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</si>
  <si>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</si>
  <si>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</si>
  <si>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</si>
  <si>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</si>
  <si>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</si>
  <si>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</si>
  <si>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</si>
  <si>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</si>
  <si>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</si>
  <si>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</si>
  <si>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</si>
  <si>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</si>
  <si>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</si>
  <si>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</si>
  <si>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</si>
  <si>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</si>
  <si>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</si>
  <si>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</si>
  <si>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</si>
  <si>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</si>
  <si>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</si>
  <si>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</si>
  <si>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</si>
  <si>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</si>
  <si>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</si>
  <si>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</si>
  <si>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</si>
  <si>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</si>
  <si>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</si>
  <si>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</si>
  <si>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</si>
  <si>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</si>
  <si>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</si>
  <si>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</si>
  <si>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</si>
  <si>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</si>
  <si>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</si>
  <si>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</si>
  <si>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</si>
  <si>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</si>
  <si>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</si>
  <si>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</si>
  <si>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</si>
  <si>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</si>
  <si>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</si>
  <si>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</si>
  <si>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</si>
  <si>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</si>
  <si>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</si>
  <si>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</si>
  <si>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</si>
  <si>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</si>
  <si>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</si>
  <si>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</si>
  <si>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</si>
  <si>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</si>
  <si>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</si>
  <si>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</si>
  <si>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</si>
  <si>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</si>
  <si>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</si>
  <si>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</si>
  <si>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</si>
  <si>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</si>
  <si>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</si>
  <si>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</si>
  <si>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</si>
  <si>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</si>
  <si>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</si>
  <si>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</si>
  <si>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</si>
  <si>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</si>
  <si>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</si>
  <si>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</si>
  <si>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</si>
  <si>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</si>
  <si>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</si>
  <si>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</si>
  <si>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</si>
  <si>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</si>
  <si>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</si>
  <si>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</si>
  <si>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</si>
  <si>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</si>
  <si>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</si>
  <si>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</si>
  <si>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</si>
  <si>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</si>
  <si>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</si>
  <si>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</si>
  <si>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</si>
  <si>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</si>
  <si>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</si>
  <si>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</si>
  <si>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</si>
  <si>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</si>
  <si>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</si>
  <si>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</si>
  <si>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</si>
  <si>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</si>
  <si>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</si>
  <si>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</si>
  <si>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</si>
  <si>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</si>
  <si>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</si>
  <si>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</si>
  <si>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</si>
  <si>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</si>
  <si>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</si>
  <si>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</si>
  <si>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</si>
  <si>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</si>
  <si>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</si>
  <si>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</si>
  <si>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</si>
  <si>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</si>
  <si>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</si>
  <si>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</si>
  <si>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</si>
  <si>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</si>
  <si>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</si>
  <si>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</si>
  <si>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</si>
  <si>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</si>
  <si>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</si>
  <si>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</si>
  <si>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</si>
  <si>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</si>
  <si>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</si>
  <si>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</si>
  <si>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</si>
  <si>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</si>
  <si>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</si>
  <si>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</si>
  <si>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</si>
  <si>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</si>
  <si>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</si>
  <si>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</si>
  <si>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</si>
  <si>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</si>
  <si>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</si>
  <si>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</si>
  <si>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</si>
  <si>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</si>
  <si>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</si>
  <si>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</si>
  <si>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</si>
  <si>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</si>
  <si>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</si>
  <si>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</si>
  <si>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</si>
  <si>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</si>
  <si>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</si>
  <si>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</si>
  <si>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</si>
  <si>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</si>
  <si>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</si>
  <si>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</si>
  <si>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</si>
  <si>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</si>
  <si>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</si>
  <si>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</si>
  <si>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</si>
  <si>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</si>
  <si>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</si>
  <si>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</si>
  <si>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</si>
  <si>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</si>
  <si>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</si>
  <si>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</si>
  <si>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</si>
  <si>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</si>
  <si>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</si>
  <si>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</si>
  <si>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</si>
  <si>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</si>
  <si>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</si>
  <si>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</si>
  <si>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</si>
  <si>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</si>
  <si>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</si>
  <si>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</si>
  <si>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</si>
  <si>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</si>
  <si>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</si>
  <si>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</si>
  <si>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</si>
  <si>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</si>
  <si>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</si>
  <si>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</si>
  <si>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</si>
  <si>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</si>
  <si>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</si>
  <si>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</si>
  <si>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</si>
  <si>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</si>
  <si>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</si>
  <si>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</si>
  <si>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</si>
  <si>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</si>
  <si>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</si>
  <si>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</si>
  <si>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</si>
  <si>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</si>
  <si>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</si>
  <si>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</si>
  <si>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</si>
  <si>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</si>
  <si>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</si>
  <si>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</si>
  <si>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</si>
  <si>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</si>
  <si>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</si>
  <si>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</si>
  <si>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</si>
  <si>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</si>
  <si>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</si>
  <si>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</si>
  <si>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</si>
  <si>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</si>
  <si>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</si>
  <si>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</si>
  <si>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</si>
  <si>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</si>
  <si>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</si>
  <si>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</si>
  <si>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</si>
  <si>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</si>
  <si>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</si>
  <si>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</si>
  <si>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</si>
  <si>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</si>
  <si>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</si>
  <si>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</si>
  <si>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</si>
  <si>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</si>
  <si>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</si>
  <si>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</si>
  <si>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</si>
  <si>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</si>
  <si>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</si>
  <si>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</si>
  <si>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</si>
  <si>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</si>
  <si>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</si>
  <si>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</si>
  <si>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</si>
  <si>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</si>
  <si>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</si>
  <si>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</si>
  <si>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</si>
  <si>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</si>
  <si>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</si>
  <si>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</si>
  <si>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</si>
  <si>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</si>
  <si>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</si>
  <si>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</si>
  <si>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</si>
  <si>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</si>
  <si>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</si>
  <si>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</si>
  <si>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</si>
  <si>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</si>
  <si>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</si>
  <si>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</si>
  <si>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</si>
  <si>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</si>
  <si>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</si>
  <si>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</si>
  <si>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</si>
  <si>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</si>
  <si>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</si>
  <si>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</si>
  <si>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</si>
  <si>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</si>
  <si>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</si>
  <si>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</si>
  <si>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</si>
  <si>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</si>
  <si>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</si>
  <si>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</si>
  <si>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</si>
  <si>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</si>
  <si>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</si>
  <si>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</si>
  <si>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</si>
  <si>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</si>
  <si>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</si>
  <si>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</si>
  <si>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</si>
  <si>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</si>
  <si>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</si>
  <si>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</si>
  <si>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</si>
  <si>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</si>
  <si>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</si>
  <si>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</si>
  <si>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</si>
  <si>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</si>
  <si>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</si>
  <si>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</si>
  <si>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</si>
  <si>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</si>
  <si>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</si>
  <si>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</si>
  <si>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</si>
  <si>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</si>
  <si>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</si>
  <si>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</si>
  <si>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</si>
  <si>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</si>
  <si>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</si>
  <si>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</si>
  <si>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</si>
  <si>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</si>
  <si>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</si>
  <si>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</si>
  <si>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</si>
  <si>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</si>
  <si>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</si>
  <si>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</si>
  <si>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</si>
  <si>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</si>
  <si>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</si>
  <si>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</si>
  <si>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</si>
  <si>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</si>
  <si>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</si>
  <si>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</si>
  <si>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</si>
  <si>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</si>
  <si>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</si>
  <si>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</si>
  <si>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</si>
  <si>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</si>
  <si>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</si>
  <si>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</si>
  <si>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</si>
  <si>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</si>
  <si>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</si>
  <si>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</si>
  <si>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</si>
  <si>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</si>
  <si>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</si>
  <si>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</si>
  <si>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</si>
  <si>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</si>
  <si>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</si>
  <si>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</si>
  <si>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</si>
  <si>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</si>
  <si>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</si>
  <si>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</si>
  <si>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</si>
  <si>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</si>
  <si>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</si>
  <si>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</si>
  <si>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</si>
  <si>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</si>
  <si>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</si>
  <si>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</si>
  <si>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</si>
  <si>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</si>
  <si>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</si>
  <si>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</si>
  <si>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</si>
  <si>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</si>
  <si>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</si>
  <si>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</si>
  <si>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</si>
  <si>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</si>
  <si>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</si>
  <si>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</si>
  <si>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</si>
  <si>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</si>
  <si>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</si>
  <si>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</si>
  <si>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</si>
  <si>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</si>
  <si>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</si>
  <si>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</si>
  <si>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</si>
  <si>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</si>
  <si>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</si>
  <si>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</si>
  <si>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</si>
  <si>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</si>
  <si>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</si>
  <si>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</si>
  <si>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</si>
  <si>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</si>
  <si>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</si>
  <si>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</si>
  <si>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</si>
  <si>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</si>
  <si>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</si>
  <si>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</si>
  <si>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</si>
  <si>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</si>
  <si>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</si>
  <si>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</si>
  <si>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</si>
  <si>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</si>
  <si>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</si>
  <si>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</si>
  <si>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</si>
  <si>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</si>
  <si>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</si>
  <si>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</si>
  <si>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</si>
  <si>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</si>
  <si>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</si>
  <si>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</si>
  <si>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</si>
  <si>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</si>
  <si>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</si>
  <si>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</si>
  <si>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</si>
  <si>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</si>
  <si>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</si>
  <si>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</si>
  <si>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</si>
  <si>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</si>
  <si>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</si>
  <si>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</si>
  <si>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</si>
  <si>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</si>
  <si>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</si>
  <si>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</si>
  <si>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</si>
  <si>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</si>
  <si>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</si>
  <si>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</si>
  <si>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</si>
  <si>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</si>
  <si>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</si>
  <si>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</si>
  <si>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</si>
  <si>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</si>
  <si>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</si>
  <si>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</si>
  <si>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</si>
  <si>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</si>
  <si>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</si>
  <si>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</si>
  <si>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</si>
  <si>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</si>
  <si>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</si>
  <si>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</si>
  <si>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</si>
  <si>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</si>
  <si>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</si>
  <si>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</si>
  <si>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</si>
  <si>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</si>
  <si>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</si>
  <si>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</si>
  <si>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</si>
  <si>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</si>
  <si>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</si>
  <si>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</si>
  <si>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</si>
  <si>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</si>
  <si>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</si>
  <si>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</si>
  <si>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</si>
  <si>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</si>
  <si>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</si>
  <si>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</si>
  <si>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</si>
  <si>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</si>
  <si>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</si>
  <si>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</si>
  <si>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</si>
  <si>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</si>
  <si>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</si>
  <si>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</si>
  <si>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</si>
  <si>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</si>
  <si>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</si>
  <si>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</si>
  <si>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</si>
  <si>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</si>
  <si>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</si>
  <si>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</si>
  <si>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</si>
  <si>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</si>
  <si>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</si>
  <si>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</si>
  <si>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</si>
  <si>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</si>
  <si>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</si>
  <si>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</si>
  <si>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</si>
  <si>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</si>
  <si>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</si>
  <si>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</si>
  <si>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</si>
  <si>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</si>
  <si>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</si>
  <si>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</si>
  <si>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</si>
  <si>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</si>
  <si>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</si>
  <si>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</si>
  <si>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</si>
  <si>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</si>
  <si>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</si>
  <si>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</si>
  <si>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</si>
  <si>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</si>
  <si>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</si>
  <si>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</si>
  <si>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</si>
  <si>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</si>
  <si>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</si>
  <si>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</si>
  <si>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</si>
  <si>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</si>
  <si>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</si>
  <si>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</si>
  <si>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</si>
  <si>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</si>
  <si>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</si>
  <si>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</si>
  <si>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</si>
  <si>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</si>
  <si>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</si>
  <si>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</si>
  <si>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</si>
  <si>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</si>
  <si>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</si>
  <si>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</si>
  <si>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</si>
  <si>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</si>
  <si>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</si>
  <si>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</si>
  <si>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</si>
  <si>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</si>
  <si>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</si>
  <si>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</si>
  <si>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</si>
  <si>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</si>
  <si>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</si>
  <si>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</si>
  <si>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</si>
  <si>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</si>
  <si>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</si>
  <si>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</si>
  <si>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</si>
  <si>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</si>
  <si>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</si>
  <si>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</si>
  <si>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</si>
  <si>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</si>
  <si>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</si>
  <si>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</si>
  <si>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</si>
  <si>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</si>
  <si>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</si>
  <si>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</si>
  <si>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</si>
  <si>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</si>
  <si>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</si>
  <si>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</si>
  <si>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</si>
  <si>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</si>
  <si>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</si>
  <si>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</si>
  <si>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</si>
  <si>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</si>
  <si>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</si>
  <si>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</si>
  <si>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</si>
  <si>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</si>
  <si>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</si>
  <si>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</si>
  <si>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</si>
  <si>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</si>
  <si>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</si>
  <si>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</si>
  <si>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</si>
  <si>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</si>
  <si>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</si>
  <si>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</si>
  <si>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</si>
  <si>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</si>
  <si>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</si>
  <si>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</si>
  <si>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</si>
  <si>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</si>
  <si>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</si>
  <si>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</si>
  <si>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</si>
  <si>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</si>
  <si>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</si>
  <si>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</si>
  <si>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</si>
  <si>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</si>
  <si>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</si>
  <si>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</si>
  <si>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</si>
  <si>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</si>
  <si>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</si>
  <si>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</si>
  <si>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</si>
  <si>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</si>
  <si>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</si>
  <si>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</si>
  <si>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</si>
  <si>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</si>
  <si>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</si>
  <si>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</si>
  <si>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</si>
  <si>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</si>
  <si>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</si>
  <si>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</si>
  <si>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</si>
  <si>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</si>
  <si>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</si>
  <si>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</si>
  <si>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</si>
  <si>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</si>
  <si>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</si>
  <si>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</si>
  <si>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</si>
  <si>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</si>
  <si>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</si>
  <si>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</si>
  <si>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</si>
  <si>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</si>
  <si>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</si>
  <si>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</si>
  <si>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</si>
  <si>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</si>
  <si>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</si>
  <si>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</si>
  <si>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</si>
  <si>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</si>
  <si>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</si>
  <si>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</si>
  <si>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</si>
  <si>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</si>
  <si>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</si>
  <si>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</si>
  <si>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</si>
  <si>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</si>
  <si>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</si>
  <si>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</si>
  <si>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</si>
  <si>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</si>
  <si>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</si>
  <si>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</si>
  <si>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</si>
  <si>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</si>
  <si>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</si>
  <si>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</si>
  <si>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</si>
  <si>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</si>
  <si>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</si>
  <si>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</si>
  <si>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</si>
  <si>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</si>
  <si>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</si>
  <si>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</si>
  <si>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</si>
  <si>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</si>
  <si>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</si>
  <si>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</si>
  <si>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</si>
  <si>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</si>
  <si>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</si>
  <si>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</si>
  <si>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</si>
  <si>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</si>
  <si>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</si>
  <si>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</si>
  <si>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</si>
  <si>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</si>
  <si>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</si>
  <si>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</si>
  <si>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</si>
  <si>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</si>
  <si>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</si>
  <si>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</si>
  <si>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</si>
  <si>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</si>
  <si>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</si>
  <si>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</si>
  <si>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</si>
  <si>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</si>
  <si>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</si>
  <si>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</si>
  <si>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</si>
  <si>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</si>
  <si>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</si>
  <si>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</si>
  <si>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</si>
  <si>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</si>
  <si>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</si>
  <si>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</si>
  <si>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</si>
  <si>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</si>
  <si>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</si>
  <si>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</si>
  <si>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</si>
  <si>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</si>
  <si>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</si>
  <si>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</si>
  <si>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</si>
  <si>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</si>
  <si>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</si>
  <si>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</si>
  <si>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</si>
  <si>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</si>
  <si>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</si>
  <si>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</si>
  <si>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</si>
  <si>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</si>
  <si>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</si>
  <si>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</si>
  <si>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</si>
  <si>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</si>
  <si>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</si>
  <si>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</si>
  <si>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</si>
  <si>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</si>
  <si>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</si>
  <si>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</si>
  <si>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</si>
  <si>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</si>
  <si>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</si>
  <si>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</si>
  <si>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</si>
  <si>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</si>
  <si>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</si>
  <si>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</si>
  <si>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</si>
  <si>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</si>
  <si>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</si>
  <si>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</si>
  <si>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</si>
  <si>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</si>
  <si>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</si>
  <si>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</si>
  <si>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</si>
  <si>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</si>
  <si>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</si>
  <si>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</si>
  <si>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</si>
  <si>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</si>
  <si>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</si>
  <si>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</si>
  <si>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</si>
  <si>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</si>
  <si>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</si>
  <si>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</si>
  <si>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</si>
  <si>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</si>
  <si>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</si>
  <si>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</si>
  <si>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</si>
  <si>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</si>
  <si>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</si>
  <si>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</si>
  <si>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</si>
  <si>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</si>
  <si>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</si>
  <si>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</si>
  <si>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</si>
  <si>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</si>
  <si>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</si>
  <si>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</si>
  <si>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</si>
  <si>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</si>
  <si>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</si>
  <si>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</si>
  <si>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</si>
  <si>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</si>
  <si>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</si>
  <si>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</si>
  <si>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</si>
  <si>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</si>
  <si>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</si>
  <si>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</si>
  <si>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</si>
  <si>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</si>
  <si>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</si>
  <si>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</si>
  <si>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</si>
  <si>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</si>
  <si>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</si>
  <si>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</si>
  <si>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</si>
  <si>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</si>
  <si>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</si>
  <si>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</si>
  <si>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</si>
  <si>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</si>
  <si>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</si>
  <si>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</si>
  <si>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</si>
  <si>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</si>
  <si>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</si>
  <si>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</si>
  <si>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</si>
  <si>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</si>
  <si>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</si>
  <si>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</si>
  <si>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</si>
  <si>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</si>
  <si>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</si>
  <si>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</si>
  <si>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</si>
  <si>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</si>
  <si>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</si>
  <si>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</si>
  <si>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</si>
  <si>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</si>
  <si>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</si>
  <si>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</si>
  <si>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</si>
  <si>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</si>
  <si>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</si>
  <si>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</si>
  <si>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</si>
  <si>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</si>
  <si>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</si>
  <si>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</si>
  <si>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</si>
  <si>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</si>
  <si>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</si>
  <si>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</si>
  <si>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</si>
  <si>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</si>
  <si>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</si>
  <si>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</si>
  <si>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</si>
  <si>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</si>
  <si>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</si>
  <si>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</si>
  <si>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</si>
  <si>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</si>
  <si>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</si>
  <si>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</si>
  <si>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</si>
  <si>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</si>
  <si>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</si>
  <si>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</si>
  <si>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</si>
  <si>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</si>
  <si>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</si>
  <si>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</si>
  <si>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</si>
  <si>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</si>
  <si>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</si>
  <si>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</si>
  <si>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</si>
  <si>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</si>
  <si>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</si>
  <si>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</si>
  <si>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</si>
  <si>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</si>
  <si>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</si>
  <si>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</si>
  <si>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</si>
  <si>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</si>
  <si>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</si>
  <si>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</si>
  <si>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</si>
  <si>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</si>
  <si>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</si>
  <si>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</si>
  <si>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</si>
  <si>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</si>
  <si>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</si>
  <si>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</si>
  <si>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</si>
  <si>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</si>
  <si>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</si>
  <si>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</si>
  <si>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</si>
  <si>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</si>
  <si>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</si>
  <si>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</si>
  <si>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</si>
  <si>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</si>
  <si>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</si>
  <si>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</si>
  <si>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</si>
  <si>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</si>
  <si>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</si>
  <si>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</si>
  <si>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</si>
  <si>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</si>
  <si>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</si>
  <si>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</si>
  <si>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</si>
  <si>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</si>
  <si>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</si>
  <si>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</si>
  <si>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</si>
  <si>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</si>
  <si>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</si>
  <si>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</si>
  <si>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</si>
  <si>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</si>
  <si>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</si>
  <si>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</si>
  <si>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</si>
  <si>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</si>
  <si>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</si>
  <si>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</si>
  <si>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</si>
  <si>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</si>
  <si>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</si>
  <si>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</si>
  <si>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</si>
  <si>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</si>
  <si>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</si>
  <si>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</si>
  <si>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</si>
  <si>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</si>
  <si>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</si>
  <si>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</si>
  <si>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</si>
  <si>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</si>
  <si>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</si>
  <si>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</si>
  <si>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</si>
  <si>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</si>
  <si>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</si>
  <si>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</si>
  <si>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</si>
  <si>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</si>
  <si>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</si>
  <si>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</si>
  <si>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</si>
  <si>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</si>
  <si>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</si>
  <si>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</si>
  <si>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</si>
  <si>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</si>
  <si>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</si>
  <si>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</si>
  <si>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</si>
  <si>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</si>
  <si>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</si>
  <si>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</si>
  <si>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</si>
  <si>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</si>
  <si>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</si>
  <si>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</si>
  <si>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</si>
  <si>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</si>
  <si>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</si>
  <si>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</si>
  <si>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</si>
  <si>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</si>
  <si>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</si>
  <si>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</si>
  <si>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</si>
  <si>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</si>
  <si>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</si>
  <si>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</si>
  <si>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</si>
  <si>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</si>
  <si>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</si>
  <si>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</si>
  <si>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</si>
  <si>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</si>
  <si>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</si>
  <si>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</si>
  <si>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</si>
  <si>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</si>
  <si>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</si>
  <si>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</si>
  <si>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</si>
  <si>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</si>
  <si>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</si>
  <si>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</si>
  <si>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</si>
  <si>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</si>
  <si>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</si>
  <si>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</si>
  <si>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</si>
  <si>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</si>
  <si>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</si>
  <si>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</si>
  <si>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</si>
  <si>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</si>
  <si>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</si>
  <si>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</si>
  <si>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</si>
  <si>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</si>
  <si>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</si>
  <si>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</si>
  <si>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</si>
  <si>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</si>
  <si>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</si>
  <si>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</si>
  <si>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</si>
  <si>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</si>
  <si>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</si>
  <si>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</si>
  <si>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</si>
  <si>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</si>
  <si>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</si>
  <si>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</si>
  <si>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</si>
  <si>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</si>
  <si>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</si>
  <si>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</si>
  <si>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</si>
  <si>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</si>
  <si>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</si>
  <si>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</si>
  <si>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</si>
  <si>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</si>
  <si>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</si>
  <si>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</si>
  <si>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</si>
  <si>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</si>
  <si>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</si>
  <si>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</si>
  <si>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</si>
  <si>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</si>
  <si>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</si>
  <si>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</si>
  <si>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</si>
  <si>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</si>
  <si>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</si>
  <si>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</si>
  <si>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</si>
  <si>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</si>
  <si>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</si>
  <si>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</si>
  <si>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</si>
  <si>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</si>
  <si>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</si>
  <si>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</si>
  <si>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</si>
  <si>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</si>
  <si>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</si>
  <si>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</si>
  <si>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</si>
  <si>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</si>
  <si>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</si>
  <si>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</si>
  <si>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</si>
  <si>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</si>
  <si>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</si>
  <si>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</si>
  <si>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</si>
  <si>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</si>
  <si>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</si>
  <si>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</si>
  <si>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</si>
  <si>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</si>
  <si>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</si>
  <si>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</si>
  <si>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</si>
  <si>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</si>
  <si>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</si>
  <si>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</si>
  <si>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</si>
  <si>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</si>
  <si>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</si>
  <si>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</si>
  <si>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</si>
  <si>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</si>
  <si>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</si>
  <si>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</si>
  <si>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</si>
  <si>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</si>
  <si>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</si>
  <si>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</si>
  <si>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</si>
  <si>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</si>
  <si>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</si>
  <si>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</si>
  <si>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</si>
  <si>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</si>
  <si>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</si>
  <si>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</si>
  <si>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</si>
  <si>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</si>
  <si>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</si>
  <si>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</si>
  <si>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</si>
  <si>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</si>
  <si>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</si>
  <si>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</si>
  <si>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</si>
  <si>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</si>
  <si>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</si>
  <si>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</si>
  <si>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</si>
  <si>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</si>
  <si>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</si>
  <si>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</si>
  <si>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</si>
  <si>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</si>
  <si>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</si>
  <si>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</si>
  <si>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</si>
  <si>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</si>
  <si>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</si>
  <si>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</si>
  <si>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</si>
  <si>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</si>
  <si>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</si>
  <si>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</si>
  <si>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</si>
  <si>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</si>
  <si>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</si>
  <si>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</si>
  <si>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</si>
  <si>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</si>
  <si>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</si>
  <si>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</si>
  <si>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</si>
  <si>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</si>
  <si>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</si>
  <si>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</si>
  <si>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</si>
  <si>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</si>
  <si>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</si>
  <si>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</si>
  <si>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</si>
  <si>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</si>
  <si>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</si>
  <si>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</si>
  <si>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</si>
  <si>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</si>
  <si>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</si>
  <si>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</si>
  <si>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</si>
  <si>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</si>
  <si>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</si>
  <si>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</si>
  <si>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</si>
  <si>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</si>
  <si>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</si>
  <si>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</si>
  <si>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</si>
  <si>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</si>
  <si>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</si>
  <si>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</si>
  <si>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</si>
  <si>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</si>
  <si>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</si>
  <si>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</si>
  <si>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</si>
  <si>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</si>
  <si>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</si>
  <si>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</si>
  <si>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</si>
  <si>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</si>
  <si>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</si>
  <si>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</si>
  <si>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</si>
  <si>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</si>
  <si>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</si>
  <si>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</si>
  <si>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</si>
  <si>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</si>
  <si>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</si>
  <si>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</si>
  <si>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</si>
  <si>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</si>
  <si>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</si>
  <si>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</si>
  <si>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</si>
  <si>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</si>
  <si>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</si>
  <si>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</si>
  <si>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</si>
  <si>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</si>
  <si>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</si>
  <si>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</si>
  <si>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</si>
  <si>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</si>
  <si>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</si>
  <si>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</si>
  <si>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</si>
  <si>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</si>
  <si>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</si>
  <si>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</si>
  <si>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</si>
  <si>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</si>
  <si>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</si>
  <si>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</si>
  <si>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</si>
  <si>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</si>
  <si>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</si>
  <si>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</si>
  <si>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</si>
  <si>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</si>
  <si>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</si>
  <si>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</si>
  <si>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</si>
  <si>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</si>
  <si>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</si>
  <si>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</si>
  <si>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</si>
  <si>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</si>
  <si>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</si>
  <si>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</si>
  <si>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</si>
  <si>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</si>
  <si>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</si>
  <si>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</si>
  <si>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</si>
  <si>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</si>
  <si>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</si>
  <si>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</si>
  <si>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</si>
  <si>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</si>
  <si>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</si>
  <si>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</si>
  <si>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</si>
  <si>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</si>
  <si>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</si>
  <si>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</si>
  <si>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</si>
  <si>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</si>
  <si>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</si>
  <si>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</si>
  <si>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</si>
  <si>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</si>
  <si>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</si>
  <si>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</si>
  <si>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</si>
  <si>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</si>
  <si>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</si>
  <si>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</si>
  <si>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</si>
  <si>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</si>
  <si>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</si>
  <si>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</si>
  <si>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</si>
  <si>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</si>
  <si>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</si>
  <si>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</si>
  <si>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</si>
  <si>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</si>
  <si>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</si>
  <si>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</si>
  <si>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</si>
  <si>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</si>
  <si>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</si>
  <si>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</si>
  <si>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</si>
  <si>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</si>
  <si>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</si>
  <si>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</si>
  <si>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</si>
  <si>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</si>
  <si>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</si>
  <si>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</si>
  <si>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</si>
  <si>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</si>
  <si>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</si>
  <si>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</si>
  <si>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</si>
  <si>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</si>
  <si>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</si>
  <si>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</si>
  <si>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</si>
  <si>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</si>
  <si>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</si>
  <si>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</si>
  <si>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</si>
  <si>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</si>
  <si>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</si>
  <si>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</si>
  <si>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</si>
  <si>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</si>
  <si>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</si>
  <si>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</si>
  <si>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</si>
  <si>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</si>
  <si>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</si>
  <si>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</si>
  <si>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</si>
  <si>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</si>
  <si>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</si>
  <si>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</si>
  <si>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</si>
  <si>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</si>
  <si>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</si>
  <si>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</si>
  <si>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</si>
  <si>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</si>
  <si>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</si>
  <si>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</si>
  <si>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</si>
  <si>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</si>
  <si>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</si>
  <si>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</si>
  <si>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</si>
  <si>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</si>
  <si>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</si>
  <si>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</si>
  <si>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</si>
  <si>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</si>
  <si>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</si>
  <si>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</si>
  <si>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</si>
  <si>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</si>
  <si>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</si>
  <si>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</si>
  <si>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</si>
  <si>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</si>
  <si>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</si>
  <si>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</si>
  <si>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</si>
  <si>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</si>
  <si>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</si>
  <si>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</si>
  <si>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</si>
  <si>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</si>
  <si>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</si>
  <si>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</si>
  <si>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</si>
  <si>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</si>
  <si>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</si>
  <si>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</si>
  <si>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</si>
  <si>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</si>
  <si>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</si>
  <si>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</si>
  <si>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</si>
  <si>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</si>
  <si>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</si>
  <si>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</si>
  <si>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</si>
  <si>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</si>
  <si>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</si>
  <si>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</si>
  <si>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</si>
  <si>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</si>
  <si>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</si>
  <si>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</si>
  <si>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</si>
  <si>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</si>
  <si>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</si>
  <si>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</si>
  <si>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</si>
  <si>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</si>
  <si>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</si>
  <si>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</si>
  <si>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</si>
  <si>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</si>
  <si>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</si>
  <si>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</si>
  <si>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</si>
  <si>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</si>
  <si>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</si>
  <si>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</si>
  <si>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</si>
  <si>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</si>
  <si>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</si>
  <si>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</si>
  <si>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</si>
  <si>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</si>
  <si>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</si>
  <si>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</si>
  <si>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</si>
  <si>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</si>
  <si>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</si>
  <si>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</si>
  <si>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</si>
  <si>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</si>
  <si>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</si>
  <si>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</si>
  <si>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</si>
  <si>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</si>
  <si>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</si>
  <si>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</si>
  <si>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</si>
  <si>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</si>
  <si>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</si>
  <si>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</si>
  <si>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</si>
  <si>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</si>
  <si>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</si>
  <si>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</si>
  <si>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</si>
  <si>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</si>
  <si>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</si>
  <si>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</si>
  <si>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</si>
  <si>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</si>
  <si>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</si>
  <si>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</si>
  <si>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</si>
  <si>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</si>
  <si>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</si>
  <si>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</si>
  <si>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</si>
  <si>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</si>
  <si>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</si>
  <si>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</si>
  <si>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</si>
  <si>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</si>
  <si>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</si>
  <si>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</si>
  <si>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</si>
  <si>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</si>
  <si>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</si>
  <si>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</si>
  <si>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</si>
  <si>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</si>
  <si>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</si>
  <si>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</si>
  <si>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</si>
  <si>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</si>
  <si>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</si>
  <si>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</si>
  <si>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</si>
  <si>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</si>
  <si>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</si>
  <si>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</si>
  <si>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</si>
  <si>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</si>
  <si>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</si>
  <si>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</si>
  <si>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</si>
  <si>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</si>
  <si>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</si>
  <si>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</si>
  <si>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</si>
  <si>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</si>
  <si>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</si>
  <si>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</si>
  <si>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</si>
  <si>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</si>
  <si>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</si>
  <si>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</si>
  <si>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</si>
  <si>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</si>
  <si>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</si>
  <si>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</si>
  <si>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</si>
  <si>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</si>
  <si>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</si>
  <si>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</si>
  <si>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</si>
  <si>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</si>
  <si>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</si>
  <si>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</si>
  <si>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</si>
  <si>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</si>
  <si>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</si>
  <si>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</si>
  <si>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</si>
  <si>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</si>
  <si>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</si>
  <si>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</si>
  <si>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</si>
  <si>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</si>
  <si>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</si>
  <si>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</si>
  <si>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</si>
  <si>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</si>
  <si>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</si>
  <si>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</si>
  <si>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</si>
  <si>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</si>
  <si>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</si>
  <si>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</si>
  <si>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</si>
  <si>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</si>
  <si>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</si>
  <si>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</si>
  <si>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</si>
  <si>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</si>
  <si>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</si>
  <si>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</si>
  <si>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</si>
  <si>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</si>
  <si>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</si>
  <si>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</si>
  <si>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</si>
  <si>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</si>
  <si>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</si>
  <si>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</si>
  <si>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</si>
  <si>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</si>
  <si>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</si>
  <si>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</si>
  <si>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</si>
  <si>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</si>
  <si>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</si>
  <si>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</si>
  <si>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</si>
  <si>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</si>
  <si>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</si>
  <si>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</si>
  <si>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</si>
  <si>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</si>
  <si>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</si>
  <si>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</si>
  <si>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</si>
  <si>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</si>
  <si>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</si>
  <si>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</si>
  <si>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</si>
  <si>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</si>
  <si>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</si>
  <si>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</si>
  <si>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</si>
  <si>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</si>
  <si>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</si>
  <si>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</si>
  <si>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</si>
  <si>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</si>
  <si>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</si>
  <si>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</si>
  <si>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</si>
  <si>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</si>
  <si>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</si>
  <si>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</si>
  <si>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</si>
  <si>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</si>
  <si>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</si>
  <si>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</si>
  <si>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</si>
  <si>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</si>
  <si>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</si>
  <si>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</si>
  <si>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</si>
  <si>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</si>
  <si>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</si>
  <si>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</si>
  <si>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</si>
  <si>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</si>
  <si>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</si>
  <si>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</si>
  <si>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</si>
  <si>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</si>
  <si>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</si>
  <si>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</si>
  <si>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</si>
  <si>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</si>
  <si>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</si>
  <si>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</si>
  <si>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</si>
  <si>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</si>
  <si>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</si>
  <si>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</si>
  <si>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</si>
  <si>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</si>
  <si>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</si>
  <si>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</si>
  <si>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</si>
  <si>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</si>
  <si>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</si>
  <si>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</si>
  <si>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</si>
  <si>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</si>
  <si>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</si>
  <si>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</si>
  <si>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</si>
  <si>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</si>
  <si>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</si>
  <si>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</si>
  <si>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</si>
  <si>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</si>
  <si>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</si>
  <si>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</si>
  <si>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</si>
  <si>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</si>
  <si>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</si>
  <si>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</si>
  <si>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</si>
  <si>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</si>
  <si>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</si>
  <si>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</si>
  <si>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</si>
  <si>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</si>
  <si>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</si>
  <si>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</si>
  <si>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</si>
  <si>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</si>
  <si>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</si>
  <si>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</si>
  <si>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</si>
  <si>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</si>
  <si>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</si>
  <si>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</si>
  <si>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</si>
  <si>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</si>
  <si>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</si>
  <si>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</si>
  <si>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</si>
  <si>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</si>
  <si>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</si>
  <si>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</si>
  <si>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</si>
  <si>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</si>
  <si>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</si>
  <si>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</si>
  <si>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</si>
  <si>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</si>
  <si>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</si>
  <si>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</si>
  <si>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</si>
  <si>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</si>
  <si>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</si>
  <si>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</si>
  <si>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</si>
  <si>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</si>
  <si>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</si>
  <si>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</si>
  <si>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</si>
  <si>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</si>
  <si>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</si>
  <si>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</si>
  <si>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</si>
  <si>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</si>
  <si>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</si>
  <si>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</si>
  <si>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</si>
  <si>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</si>
  <si>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</si>
  <si>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</si>
  <si>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</si>
  <si>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</si>
  <si>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</si>
  <si>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</si>
  <si>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</si>
  <si>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</si>
  <si>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</si>
  <si>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</si>
  <si>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</si>
  <si>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</si>
  <si>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</si>
  <si>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</si>
  <si>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</si>
  <si>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</si>
  <si>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</si>
  <si>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</si>
  <si>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</si>
  <si>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</si>
  <si>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</si>
  <si>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</si>
  <si>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</si>
  <si>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</si>
  <si>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</si>
  <si>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</si>
  <si>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</si>
  <si>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</si>
  <si>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</si>
  <si>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</si>
  <si>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</si>
  <si>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</si>
  <si>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</si>
  <si>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</si>
  <si>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</si>
  <si>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</si>
  <si>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</si>
  <si>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</si>
  <si>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</si>
  <si>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</si>
  <si>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</si>
  <si>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</si>
  <si>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</si>
  <si>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</si>
  <si>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</si>
  <si>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</si>
  <si>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</si>
  <si>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</si>
  <si>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</si>
  <si>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</si>
  <si>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</si>
  <si>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</si>
  <si>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</si>
  <si>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</si>
  <si>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</si>
  <si>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</si>
  <si>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</si>
  <si>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</si>
  <si>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</si>
  <si>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</si>
  <si>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</si>
  <si>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</si>
  <si>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</si>
  <si>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</si>
  <si>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</si>
  <si>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</si>
  <si>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</si>
  <si>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</si>
  <si>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</si>
  <si>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</si>
  <si>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</si>
  <si>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</si>
  <si>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</si>
  <si>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</si>
  <si>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</si>
  <si>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</si>
  <si>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</si>
  <si>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</si>
  <si>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</si>
  <si>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</si>
  <si>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</si>
  <si>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</si>
  <si>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</si>
  <si>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</si>
  <si>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</si>
  <si>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</si>
  <si>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</si>
  <si>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</si>
  <si>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</si>
  <si>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</si>
  <si>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</si>
  <si>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</si>
  <si>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</si>
  <si>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</si>
  <si>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</si>
  <si>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</si>
  <si>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</si>
  <si>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</si>
  <si>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</si>
  <si>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</si>
  <si>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</si>
  <si>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</si>
  <si>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</si>
  <si>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</si>
  <si>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</si>
  <si>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</si>
  <si>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</si>
  <si>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</si>
  <si>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</si>
  <si>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</si>
  <si>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</si>
  <si>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</si>
  <si>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</si>
  <si>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</si>
  <si>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</si>
  <si>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</si>
  <si>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</si>
  <si>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</si>
  <si>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</si>
  <si>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</si>
  <si>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</si>
  <si>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</si>
  <si>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</si>
  <si>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</si>
  <si>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</si>
  <si>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</si>
  <si>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</si>
  <si>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</si>
  <si>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</si>
  <si>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</si>
  <si>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</si>
  <si>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</si>
  <si>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</si>
  <si>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</si>
  <si>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</si>
  <si>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</si>
  <si>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</si>
  <si>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</si>
  <si>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</si>
  <si>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</si>
  <si>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</si>
  <si>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</si>
  <si>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</si>
  <si>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</si>
  <si>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</si>
  <si>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</si>
  <si>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</si>
  <si>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</si>
  <si>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</si>
  <si>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</si>
  <si>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</si>
  <si>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</si>
  <si>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</si>
  <si>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</si>
  <si>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</si>
  <si>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</si>
  <si>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</si>
  <si>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</si>
  <si>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</si>
  <si>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</si>
  <si>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</si>
  <si>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</si>
  <si>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</si>
  <si>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</si>
  <si>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</si>
  <si>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</si>
  <si>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</si>
  <si>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</si>
  <si>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</si>
  <si>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</si>
  <si>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</si>
  <si>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</si>
  <si>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</si>
  <si>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</si>
  <si>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</si>
  <si>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</si>
  <si>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</si>
  <si>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</si>
  <si>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</si>
  <si>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</si>
  <si>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</si>
  <si>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</si>
  <si>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</si>
  <si>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</si>
  <si>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</si>
  <si>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</si>
  <si>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</si>
  <si>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</si>
  <si>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</si>
  <si>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</si>
  <si>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</si>
  <si>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</si>
  <si>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</si>
  <si>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</si>
  <si>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</si>
  <si>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</si>
  <si>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</si>
  <si>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</si>
  <si>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</si>
  <si>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</si>
  <si>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</si>
  <si>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</si>
  <si>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</si>
  <si>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</si>
  <si>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</si>
  <si>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</si>
  <si>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</si>
  <si>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</si>
  <si>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</si>
  <si>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</si>
  <si>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</si>
  <si>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</si>
  <si>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</si>
  <si>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</si>
  <si>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</si>
  <si>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</si>
  <si>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</si>
  <si>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</si>
  <si>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</si>
  <si>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</si>
  <si>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</si>
  <si>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</si>
  <si>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</si>
  <si>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</si>
  <si>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</si>
  <si>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</si>
  <si>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</si>
  <si>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</si>
  <si>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</si>
  <si>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</si>
  <si>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</si>
  <si>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</si>
  <si>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</si>
  <si>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</si>
  <si>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</si>
  <si>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</si>
  <si>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</si>
  <si>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</si>
  <si>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</si>
  <si>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</si>
  <si>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</si>
  <si>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</si>
  <si>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</si>
  <si>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</si>
  <si>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</si>
  <si>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</si>
  <si>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</si>
  <si>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</si>
  <si>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</si>
  <si>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</si>
  <si>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</si>
  <si>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</si>
  <si>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</si>
  <si>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</si>
  <si>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</si>
  <si>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</si>
  <si>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</si>
  <si>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</si>
  <si>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</si>
  <si>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</si>
  <si>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</si>
  <si>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</si>
  <si>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</si>
  <si>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</si>
  <si>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</si>
  <si>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</si>
  <si>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</si>
  <si>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</si>
  <si>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</si>
  <si>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</si>
  <si>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</si>
  <si>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</si>
  <si>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</si>
  <si>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</si>
  <si>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</si>
  <si>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</si>
  <si>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</si>
  <si>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</si>
  <si>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</si>
  <si>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</si>
  <si>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</si>
  <si>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</si>
  <si>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</si>
  <si>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</si>
  <si>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</si>
  <si>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</si>
  <si>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</si>
  <si>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</si>
  <si>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</si>
  <si>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</si>
  <si>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</si>
  <si>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</si>
  <si>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</si>
  <si>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</si>
  <si>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</si>
  <si>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</si>
  <si>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</si>
  <si>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</si>
  <si>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</si>
  <si>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</si>
  <si>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</si>
  <si>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</si>
  <si>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</si>
  <si>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</si>
  <si>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</si>
  <si>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</si>
  <si>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</si>
  <si>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</si>
  <si>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</si>
  <si>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</si>
  <si>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</si>
  <si>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</si>
  <si>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</si>
  <si>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</si>
  <si>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</si>
  <si>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</si>
  <si>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</si>
  <si>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</si>
  <si>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</si>
  <si>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</si>
  <si>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</si>
  <si>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</si>
  <si>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</si>
  <si>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</si>
  <si>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</si>
  <si>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</si>
  <si>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</si>
  <si>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</si>
  <si>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</si>
  <si>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</si>
  <si>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</si>
  <si>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</si>
  <si>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</si>
  <si>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</si>
  <si>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</si>
  <si>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</si>
  <si>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</si>
  <si>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</si>
  <si>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</si>
  <si>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</si>
  <si>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</si>
  <si>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</si>
  <si>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</si>
  <si>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</si>
  <si>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</si>
  <si>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</si>
  <si>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</si>
  <si>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</si>
  <si>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</si>
  <si>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</si>
  <si>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</si>
  <si>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</si>
  <si>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</si>
  <si>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</si>
  <si>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</si>
  <si>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</si>
  <si>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</si>
  <si>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</si>
  <si>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</si>
  <si>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</si>
  <si>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</si>
  <si>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</si>
  <si>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</si>
  <si>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</si>
  <si>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</si>
  <si>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</si>
  <si>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</si>
  <si>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</si>
  <si>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</si>
  <si>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</si>
  <si>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</si>
  <si>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</si>
  <si>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</si>
  <si>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</si>
  <si>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</si>
  <si>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</si>
  <si>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</si>
  <si>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</si>
  <si>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</si>
  <si>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</si>
  <si>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</si>
  <si>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</si>
  <si>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</si>
  <si>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</si>
  <si>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</si>
  <si>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</si>
  <si>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</si>
  <si>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</si>
  <si>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</si>
  <si>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</si>
  <si>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</si>
  <si>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</si>
  <si>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</si>
  <si>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</si>
  <si>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</si>
  <si>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</si>
  <si>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</si>
  <si>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</si>
  <si>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</si>
  <si>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</si>
  <si>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</si>
  <si>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</si>
  <si>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</si>
  <si>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</si>
  <si>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</si>
  <si>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</si>
  <si>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</si>
  <si>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</si>
  <si>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</si>
  <si>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</si>
  <si>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</si>
  <si>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</si>
  <si>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</si>
  <si>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</si>
  <si>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</si>
  <si>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</si>
  <si>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</si>
  <si>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</si>
  <si>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</si>
  <si>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</si>
  <si>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</si>
  <si>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</si>
  <si>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</si>
  <si>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</si>
  <si>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</si>
  <si>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</si>
  <si>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</si>
  <si>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</si>
  <si>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</si>
  <si>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</si>
  <si>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</si>
  <si>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</si>
  <si>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</si>
  <si>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</si>
  <si>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</si>
  <si>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</si>
  <si>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</si>
  <si>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</si>
  <si>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</si>
  <si>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</si>
  <si>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</si>
  <si>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</si>
  <si>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</si>
  <si>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</si>
  <si>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</si>
  <si>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</si>
  <si>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</si>
  <si>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</si>
  <si>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</si>
  <si>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</si>
  <si>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</si>
  <si>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</si>
  <si>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</si>
  <si>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</si>
  <si>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</si>
  <si>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</si>
  <si>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</si>
  <si>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</si>
  <si>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</si>
  <si>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</si>
  <si>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</si>
  <si>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</si>
  <si>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</si>
  <si>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</si>
  <si>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</si>
  <si>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</si>
  <si>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</si>
  <si>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</si>
  <si>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</si>
  <si>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</si>
  <si>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</si>
  <si>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</si>
  <si>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</si>
  <si>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</si>
  <si>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</si>
  <si>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</si>
  <si>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</si>
  <si>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</si>
  <si>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</si>
  <si>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</si>
  <si>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</si>
  <si>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</si>
  <si>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</si>
  <si>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</si>
  <si>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</si>
  <si>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</si>
  <si>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</si>
  <si>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</si>
  <si>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</si>
  <si>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</si>
  <si>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</si>
  <si>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</si>
  <si>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</si>
  <si>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</si>
  <si>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</si>
  <si>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</si>
  <si>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</si>
  <si>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</si>
  <si>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</si>
  <si>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</si>
  <si>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</si>
  <si>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</si>
  <si>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</si>
  <si>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</si>
  <si>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</si>
  <si>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</si>
  <si>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</si>
  <si>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</si>
  <si>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</si>
  <si>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</si>
  <si>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</si>
  <si>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</si>
  <si>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</si>
  <si>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</si>
  <si>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</si>
  <si>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</si>
  <si>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</si>
  <si>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</si>
  <si>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</si>
  <si>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</si>
  <si>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</si>
  <si>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</si>
  <si>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</si>
  <si>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</si>
  <si>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</si>
  <si>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</si>
  <si>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</si>
  <si>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</si>
  <si>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</si>
  <si>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</si>
  <si>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</si>
  <si>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</si>
  <si>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</si>
  <si>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</si>
  <si>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</si>
  <si>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</si>
  <si>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</si>
  <si>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</si>
  <si>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</si>
  <si>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</si>
  <si>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</si>
  <si>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</si>
  <si>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</si>
  <si>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</si>
  <si>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</si>
  <si>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</si>
  <si>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</si>
  <si>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</si>
  <si>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</si>
  <si>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</si>
  <si>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</si>
  <si>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</si>
  <si>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</si>
  <si>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</si>
  <si>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</si>
  <si>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</si>
  <si>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</si>
  <si>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</si>
  <si>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</si>
  <si>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</si>
  <si>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</si>
  <si>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</si>
  <si>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</si>
  <si>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</si>
  <si>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</si>
  <si>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</si>
  <si>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</si>
  <si>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</si>
  <si>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</si>
  <si>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</si>
  <si>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</si>
  <si>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</si>
  <si>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</si>
  <si>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</si>
  <si>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</si>
  <si>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</si>
  <si>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</si>
  <si>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</si>
  <si>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</si>
  <si>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</si>
  <si>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</si>
  <si>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</si>
  <si>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</si>
  <si>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</si>
  <si>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</si>
  <si>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</si>
  <si>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</si>
  <si>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</si>
  <si>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</si>
  <si>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</si>
  <si>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</si>
  <si>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</si>
  <si>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</si>
  <si>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</si>
  <si>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</si>
  <si>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</si>
  <si>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</si>
  <si>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</si>
  <si>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</si>
  <si>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</si>
  <si>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</si>
  <si>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</si>
  <si>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</si>
  <si>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</si>
  <si>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</si>
  <si>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</si>
  <si>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</si>
  <si>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</si>
  <si>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</si>
  <si>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</si>
  <si>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</si>
  <si>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</si>
  <si>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</si>
  <si>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</si>
  <si>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</si>
  <si>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</si>
  <si>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</si>
  <si>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</si>
  <si>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</si>
  <si>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</si>
  <si>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</si>
  <si>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</si>
  <si>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</si>
  <si>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</si>
  <si>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</si>
  <si>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</si>
  <si>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</si>
  <si>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</si>
  <si>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</si>
  <si>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</si>
  <si>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</si>
  <si>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</si>
  <si>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</si>
  <si>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</si>
  <si>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</si>
  <si>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</si>
  <si>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</si>
  <si>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</si>
  <si>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</si>
  <si>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</si>
  <si>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</si>
  <si>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</si>
  <si>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</si>
  <si>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</si>
  <si>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</si>
  <si>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</si>
  <si>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</si>
  <si>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</si>
  <si>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</si>
  <si>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</si>
  <si>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</si>
  <si>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</si>
  <si>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</si>
  <si>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</si>
  <si>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</si>
  <si>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</si>
  <si>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</si>
  <si>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</si>
  <si>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</si>
  <si>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</si>
  <si>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</si>
  <si>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</si>
  <si>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</si>
  <si>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</si>
  <si>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</si>
  <si>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</si>
  <si>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</si>
  <si>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</si>
  <si>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</si>
  <si>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</si>
  <si>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</si>
  <si>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</si>
  <si>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</si>
  <si>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</si>
  <si>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</si>
  <si>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</si>
  <si>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</si>
  <si>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</si>
  <si>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</si>
  <si>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</si>
  <si>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</si>
  <si>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</si>
  <si>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</si>
  <si>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</si>
  <si>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</si>
  <si>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</si>
  <si>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</si>
  <si>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</si>
  <si>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</si>
  <si>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</si>
  <si>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</si>
  <si>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</si>
  <si>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</si>
  <si>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</si>
  <si>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</si>
  <si>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</si>
  <si>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</si>
  <si>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</si>
  <si>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</si>
  <si>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</si>
  <si>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</si>
  <si>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</si>
  <si>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</si>
  <si>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</si>
  <si>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</si>
  <si>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</si>
  <si>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</si>
  <si>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</si>
  <si>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</si>
  <si>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</si>
  <si>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</si>
  <si>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</si>
  <si>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</si>
  <si>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</si>
  <si>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</si>
  <si>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</si>
  <si>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</si>
  <si>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</si>
  <si>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</si>
  <si>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</si>
  <si>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</si>
  <si>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</si>
  <si>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</si>
  <si>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</si>
  <si>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</si>
  <si>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</si>
  <si>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</si>
  <si>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</si>
  <si>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</si>
  <si>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</si>
  <si>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</si>
  <si>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</si>
  <si>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</si>
  <si>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</si>
  <si>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</si>
  <si>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</si>
  <si>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</si>
  <si>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</si>
  <si>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</si>
  <si>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</si>
  <si>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</si>
  <si>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</si>
  <si>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</si>
  <si>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</si>
  <si>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</si>
  <si>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</si>
  <si>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</si>
  <si>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</si>
  <si>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</si>
  <si>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</si>
  <si>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</si>
  <si>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</si>
  <si>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</si>
  <si>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</si>
  <si>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</si>
  <si>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</si>
  <si>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</si>
  <si>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</si>
  <si>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</si>
  <si>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</si>
  <si>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</si>
  <si>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</si>
  <si>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</si>
  <si>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</si>
  <si>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</si>
  <si>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</si>
  <si>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</si>
  <si>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</si>
  <si>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</si>
  <si>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</si>
  <si>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</si>
  <si>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</si>
  <si>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</si>
  <si>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</si>
  <si>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</si>
  <si>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</si>
  <si>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</si>
  <si>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</si>
  <si>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</si>
  <si>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</si>
  <si>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</si>
  <si>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</si>
  <si>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</si>
  <si>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</si>
  <si>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</si>
  <si>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</si>
  <si>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</si>
  <si>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</si>
  <si>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</si>
  <si>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</si>
  <si>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</si>
  <si>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</si>
  <si>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</si>
  <si>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</si>
  <si>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</si>
  <si>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</si>
  <si>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</si>
  <si>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</si>
  <si>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</si>
  <si>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</si>
  <si>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</si>
  <si>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</si>
  <si>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</si>
  <si>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</si>
  <si>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</si>
  <si>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</si>
  <si>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</si>
  <si>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</si>
  <si>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</si>
  <si>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</si>
  <si>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</si>
  <si>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</si>
  <si>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</si>
  <si>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</si>
  <si>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</si>
  <si>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</si>
  <si>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</si>
  <si>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</si>
  <si>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</si>
  <si>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</si>
  <si>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</si>
  <si>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</si>
  <si>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</si>
  <si>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</si>
  <si>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</si>
  <si>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</si>
  <si>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</si>
  <si>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</si>
  <si>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</si>
  <si>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</si>
  <si>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</si>
  <si>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</si>
  <si>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</si>
  <si>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</si>
  <si>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</si>
  <si>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</si>
  <si>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</si>
  <si>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</si>
  <si>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</si>
  <si>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</si>
  <si>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</si>
  <si>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</si>
  <si>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</si>
  <si>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</si>
  <si>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</si>
  <si>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</si>
  <si>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</si>
  <si>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</si>
  <si>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</si>
  <si>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</si>
  <si>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</si>
  <si>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</si>
  <si>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</si>
  <si>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</si>
  <si>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</si>
  <si>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</si>
  <si>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</si>
  <si>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</si>
  <si>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</si>
  <si>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</si>
  <si>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</si>
  <si>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</si>
  <si>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</si>
  <si>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</si>
  <si>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</si>
  <si>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</si>
  <si>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</si>
  <si>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</si>
  <si>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</si>
  <si>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</si>
  <si>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</si>
  <si>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</si>
  <si>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</si>
  <si>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</si>
  <si>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</si>
  <si>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</si>
  <si>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</si>
  <si>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</si>
  <si>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</si>
  <si>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</si>
  <si>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</si>
  <si>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</si>
  <si>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</si>
  <si>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</si>
  <si>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</si>
  <si>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</si>
  <si>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</si>
  <si>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</si>
  <si>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</si>
  <si>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</si>
  <si>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</si>
  <si>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</si>
  <si>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</si>
  <si>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</si>
  <si>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</si>
  <si>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</si>
  <si>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</si>
  <si>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</si>
  <si>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</si>
  <si>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</si>
  <si>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</si>
  <si>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</si>
  <si>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</si>
  <si>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</si>
  <si>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</si>
  <si>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</si>
  <si>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</si>
  <si>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</si>
  <si>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</si>
  <si>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</si>
  <si>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</si>
  <si>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</si>
  <si>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</si>
  <si>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</si>
  <si>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</si>
  <si>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</si>
  <si>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</si>
  <si>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</si>
  <si>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</si>
  <si>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</si>
  <si>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</si>
  <si>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</si>
  <si>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</si>
  <si>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</si>
  <si>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</si>
  <si>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</si>
  <si>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</si>
  <si>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</si>
  <si>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</si>
  <si>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</si>
  <si>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</si>
  <si>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</si>
  <si>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</si>
  <si>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</si>
  <si>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</si>
  <si>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</si>
  <si>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</si>
  <si>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</si>
  <si>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</si>
  <si>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</si>
  <si>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</si>
  <si>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</si>
  <si>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</si>
  <si>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</si>
  <si>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</si>
  <si>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</si>
  <si>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</si>
  <si>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</si>
  <si>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</si>
  <si>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</si>
  <si>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</si>
  <si>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</si>
  <si>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</si>
  <si>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</si>
  <si>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</si>
  <si>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</si>
  <si>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</si>
  <si>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</si>
  <si>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</si>
  <si>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</si>
  <si>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</si>
  <si>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</si>
  <si>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</si>
  <si>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</si>
  <si>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</si>
  <si>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</si>
  <si>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</si>
  <si>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</si>
  <si>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</si>
  <si>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</si>
  <si>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</si>
  <si>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</si>
  <si>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</si>
  <si>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</si>
  <si>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</si>
  <si>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</si>
  <si>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</si>
  <si>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</si>
  <si>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</si>
  <si>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</si>
  <si>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</si>
  <si>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</si>
  <si>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</si>
  <si>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</si>
  <si>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</si>
  <si>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</si>
  <si>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</si>
  <si>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</si>
  <si>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</si>
  <si>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</si>
  <si>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</si>
  <si>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</si>
  <si>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</si>
  <si>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</si>
  <si>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</si>
  <si>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</si>
  <si>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</si>
  <si>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</si>
  <si>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</si>
  <si>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</si>
  <si>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</si>
  <si>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</si>
  <si>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</si>
  <si>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</si>
  <si>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</si>
  <si>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</si>
  <si>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</si>
  <si>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</si>
  <si>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</si>
  <si>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</si>
  <si>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</si>
  <si>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</si>
  <si>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</si>
  <si>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</si>
  <si>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</si>
  <si>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</si>
  <si>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</si>
  <si>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</si>
  <si>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</si>
  <si>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</si>
  <si>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</si>
  <si>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</si>
  <si>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</si>
  <si>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</si>
  <si>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</si>
  <si>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</si>
  <si>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</si>
  <si>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</si>
  <si>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</si>
  <si>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</si>
  <si>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</si>
  <si>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</si>
  <si>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</si>
  <si>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</si>
  <si>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</si>
  <si>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</si>
  <si>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</si>
  <si>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</si>
  <si>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</si>
  <si>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</si>
  <si>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</si>
  <si>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</si>
  <si>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</si>
  <si>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</si>
  <si>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</si>
  <si>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</si>
  <si>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</si>
  <si>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</si>
  <si>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</si>
  <si>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</si>
  <si>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</si>
  <si>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</si>
  <si>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</si>
  <si>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</si>
  <si>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</si>
  <si>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</si>
  <si>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</si>
  <si>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</si>
  <si>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</si>
  <si>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</si>
  <si>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</si>
  <si>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</si>
  <si>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</si>
  <si>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</si>
  <si>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</si>
  <si>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</si>
  <si>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</si>
  <si>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</si>
  <si>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</si>
  <si>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</si>
  <si>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</si>
  <si>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</si>
  <si>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</si>
  <si>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</si>
  <si>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</si>
  <si>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</si>
  <si>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</si>
  <si>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</si>
  <si>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</si>
  <si>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</si>
  <si>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</si>
  <si>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</si>
  <si>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</si>
  <si>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</si>
  <si>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</si>
  <si>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</si>
  <si>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</si>
  <si>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</si>
  <si>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</si>
  <si>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</si>
  <si>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</si>
  <si>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</si>
  <si>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</si>
  <si>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</si>
  <si>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</si>
  <si>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</si>
  <si>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</si>
  <si>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</si>
  <si>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</si>
  <si>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</si>
  <si>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</si>
  <si>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</si>
  <si>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</si>
  <si>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</si>
  <si>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</si>
  <si>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</si>
  <si>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</si>
  <si>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</si>
  <si>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</si>
  <si>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</si>
  <si>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</si>
  <si>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</si>
  <si>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</si>
  <si>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</si>
  <si>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</si>
  <si>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</si>
  <si>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</si>
  <si>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</si>
  <si>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</si>
  <si>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</si>
  <si>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</si>
  <si>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</si>
  <si>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</si>
  <si>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</si>
  <si>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</si>
  <si>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</si>
  <si>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</si>
  <si>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</si>
  <si>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</si>
  <si>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</si>
  <si>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</si>
  <si>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</si>
  <si>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</si>
  <si>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</si>
  <si>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</si>
  <si>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</si>
  <si>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</si>
  <si>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</si>
  <si>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</si>
  <si>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</si>
  <si>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</si>
  <si>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</si>
  <si>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</si>
  <si>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</si>
  <si>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</si>
  <si>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</si>
  <si>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</si>
  <si>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</si>
  <si>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</si>
  <si>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</si>
  <si>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</si>
  <si>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</si>
  <si>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</si>
  <si>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</si>
  <si>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</si>
  <si>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</si>
  <si>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</si>
  <si>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</si>
  <si>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</si>
  <si>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</si>
  <si>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</si>
  <si>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</si>
  <si>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</si>
  <si>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</si>
  <si>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</si>
  <si>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</si>
  <si>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</si>
  <si>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</si>
  <si>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</si>
  <si>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</si>
  <si>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</si>
  <si>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</si>
  <si>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</si>
  <si>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</si>
  <si>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</si>
  <si>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</si>
  <si>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</si>
  <si>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</si>
  <si>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</si>
  <si>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</si>
  <si>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</si>
  <si>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</si>
  <si>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</si>
  <si>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</si>
  <si>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</si>
  <si>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</si>
  <si>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</si>
  <si>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</si>
  <si>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</si>
  <si>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</si>
  <si>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</si>
  <si>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</si>
  <si>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</si>
  <si>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</si>
  <si>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</si>
  <si>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</si>
  <si>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</si>
  <si>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</si>
  <si>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</si>
  <si>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</si>
  <si>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</si>
  <si>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</si>
  <si>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</si>
  <si>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</si>
  <si>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</si>
  <si>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</si>
  <si>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</si>
  <si>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</si>
  <si>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</si>
  <si>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</si>
  <si>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</si>
  <si>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</si>
  <si>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</si>
  <si>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</si>
  <si>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</si>
  <si>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</si>
  <si>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</si>
  <si>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</si>
  <si>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</si>
  <si>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</si>
  <si>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</si>
  <si>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</si>
  <si>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</si>
  <si>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</si>
  <si>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</si>
  <si>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</si>
  <si>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</si>
  <si>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</si>
  <si>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</si>
  <si>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</si>
  <si>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</si>
  <si>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</si>
  <si>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</si>
  <si>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</si>
  <si>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</si>
  <si>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</si>
  <si>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</si>
  <si>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</si>
  <si>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</si>
  <si>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</si>
  <si>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</si>
  <si>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</si>
  <si>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</si>
  <si>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</si>
  <si>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</si>
  <si>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</si>
  <si>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</si>
  <si>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</si>
  <si>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</si>
  <si>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</si>
  <si>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</si>
  <si>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</si>
  <si>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</si>
  <si>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</si>
  <si>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</si>
  <si>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</si>
  <si>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</si>
  <si>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</si>
  <si>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</si>
  <si>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</si>
  <si>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</si>
  <si>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</si>
  <si>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</si>
  <si>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</si>
  <si>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</si>
  <si>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</si>
  <si>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</si>
  <si>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</si>
  <si>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</si>
  <si>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</si>
  <si>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</si>
  <si>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</si>
  <si>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</si>
  <si>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</si>
  <si>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</si>
  <si>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</si>
  <si>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</si>
  <si>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</si>
  <si>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</si>
  <si>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</si>
  <si>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</si>
  <si>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</si>
  <si>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</si>
  <si>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</si>
  <si>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</si>
  <si>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</si>
  <si>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</si>
  <si>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</si>
  <si>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</si>
  <si>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</si>
  <si>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</si>
  <si>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</si>
  <si>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</si>
  <si>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</si>
  <si>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</si>
  <si>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</si>
  <si>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</si>
  <si>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</si>
  <si>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</si>
  <si>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</si>
  <si>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</si>
  <si>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</si>
  <si>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</si>
  <si>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</si>
  <si>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</si>
  <si>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</si>
  <si>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</si>
  <si>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</si>
  <si>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</si>
  <si>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</si>
  <si>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</si>
  <si>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</si>
  <si>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</si>
  <si>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</si>
  <si>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</si>
  <si>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</si>
  <si>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</si>
  <si>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</si>
  <si>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</si>
  <si>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</si>
  <si>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</si>
  <si>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</si>
  <si>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</si>
  <si>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</si>
  <si>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</si>
  <si>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</si>
  <si>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</si>
  <si>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</si>
  <si>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</si>
  <si>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</si>
  <si>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</si>
  <si>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</si>
  <si>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</si>
  <si>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</si>
  <si>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</si>
  <si>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</si>
  <si>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</si>
  <si>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</si>
  <si>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</si>
  <si>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</si>
  <si>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</si>
  <si>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</si>
  <si>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</si>
  <si>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</si>
  <si>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</si>
  <si>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</si>
  <si>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</si>
  <si>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</si>
  <si>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</si>
  <si>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</si>
  <si>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</si>
  <si>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</si>
  <si>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</si>
  <si>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</si>
  <si>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</si>
  <si>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</si>
  <si>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</si>
  <si>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</si>
  <si>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</si>
  <si>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</si>
  <si>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</si>
  <si>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</si>
  <si>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</si>
  <si>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</si>
  <si>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</si>
  <si>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</si>
  <si>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</si>
  <si>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</si>
  <si>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</si>
  <si>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</si>
  <si>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</si>
  <si>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</si>
  <si>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</si>
  <si>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</si>
  <si>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</si>
  <si>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</si>
  <si>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</si>
  <si>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</si>
  <si>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</si>
  <si>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</si>
  <si>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</si>
  <si>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</si>
  <si>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</si>
  <si>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</si>
  <si>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</si>
  <si>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</si>
  <si>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</si>
  <si>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</si>
  <si>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</si>
  <si>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</si>
  <si>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</si>
  <si>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</si>
  <si>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</si>
  <si>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</si>
  <si>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</si>
  <si>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</si>
  <si>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</si>
  <si>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</si>
  <si>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</si>
  <si>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</si>
  <si>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</si>
  <si>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</si>
  <si>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</si>
  <si>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</si>
  <si>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</si>
  <si>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</si>
  <si>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</si>
  <si>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</si>
  <si>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</si>
  <si>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</si>
  <si>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</si>
  <si>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</si>
  <si>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</si>
  <si>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</si>
  <si>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</si>
  <si>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</si>
  <si>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</si>
  <si>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</si>
  <si>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</si>
  <si>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</si>
  <si>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</si>
  <si>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</si>
  <si>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</si>
  <si>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</si>
  <si>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</si>
  <si>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</si>
  <si>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</si>
  <si>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</si>
  <si>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</si>
  <si>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</si>
  <si>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</si>
  <si>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</si>
  <si>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</si>
  <si>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</si>
  <si>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</si>
  <si>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</si>
  <si>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</si>
  <si>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</si>
  <si>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</si>
  <si>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</si>
  <si>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</si>
  <si>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</si>
  <si>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</si>
  <si>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</si>
  <si>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</si>
  <si>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</si>
  <si>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</si>
  <si>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</si>
  <si>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</si>
  <si>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</si>
  <si>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</si>
  <si>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</si>
  <si>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</si>
  <si>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</si>
  <si>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</si>
  <si>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</si>
  <si>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</si>
  <si>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</si>
  <si>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</si>
  <si>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</si>
  <si>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</si>
  <si>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</si>
  <si>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</si>
  <si>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</si>
  <si>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</si>
  <si>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</si>
  <si>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</si>
  <si>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</si>
  <si>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</si>
  <si>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</si>
  <si>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</si>
  <si>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</si>
  <si>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</si>
  <si>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</si>
  <si>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</si>
  <si>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</si>
  <si>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</si>
  <si>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</si>
  <si>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</si>
  <si>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</si>
  <si>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</si>
  <si>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</si>
  <si>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</si>
  <si>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</si>
  <si>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</si>
  <si>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</si>
  <si>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</si>
  <si>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</si>
  <si>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</si>
  <si>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</si>
  <si>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</si>
  <si>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</si>
  <si>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</si>
  <si>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</si>
  <si>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</si>
  <si>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</si>
  <si>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</si>
  <si>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</si>
  <si>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</si>
  <si>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</si>
  <si>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</si>
  <si>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</si>
  <si>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</si>
  <si>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</si>
  <si>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</si>
  <si>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</si>
  <si>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</si>
  <si>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</si>
  <si>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</si>
  <si>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</si>
  <si>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</si>
  <si>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</si>
  <si>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</si>
  <si>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</si>
  <si>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</si>
  <si>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</si>
  <si>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</si>
  <si>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</si>
  <si>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</si>
  <si>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</si>
  <si>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</si>
  <si>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</si>
  <si>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</si>
  <si>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</si>
  <si>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</si>
  <si>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</si>
  <si>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</si>
  <si>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</si>
  <si>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</si>
  <si>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</si>
  <si>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</si>
  <si>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</si>
  <si>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</si>
  <si>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</si>
  <si>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</si>
  <si>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</si>
  <si>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</si>
  <si>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</si>
  <si>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</si>
  <si>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</si>
  <si>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</si>
  <si>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</si>
  <si>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</si>
  <si>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</si>
  <si>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</si>
  <si>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</si>
  <si>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</si>
  <si>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</si>
  <si>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</si>
  <si>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</si>
  <si>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</si>
  <si>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</si>
  <si>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</si>
  <si>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</si>
  <si>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</si>
  <si>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</si>
  <si>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</si>
  <si>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</si>
  <si>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</si>
  <si>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</si>
  <si>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</si>
  <si>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</si>
  <si>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</si>
  <si>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</si>
  <si>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</si>
  <si>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</si>
  <si>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</si>
  <si>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</si>
  <si>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</si>
  <si>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</si>
  <si>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</si>
  <si>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</si>
  <si>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</si>
  <si>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</si>
  <si>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</si>
  <si>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</si>
  <si>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</si>
  <si>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</si>
  <si>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</si>
  <si>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</si>
  <si>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</si>
  <si>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</si>
  <si>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</si>
  <si>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</si>
  <si>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</si>
  <si>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</si>
  <si>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</si>
  <si>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</si>
  <si>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</si>
  <si>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</si>
  <si>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</si>
  <si>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</si>
  <si>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</si>
  <si>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</si>
  <si>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</si>
  <si>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</si>
  <si>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</si>
  <si>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</si>
  <si>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</si>
  <si>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</si>
  <si>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</si>
  <si>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</si>
  <si>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</si>
  <si>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</si>
  <si>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</si>
  <si>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</si>
  <si>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</si>
  <si>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</si>
  <si>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</si>
  <si>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</si>
  <si>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</si>
  <si>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</si>
  <si>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</si>
  <si>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</si>
  <si>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</si>
  <si>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</si>
  <si>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</si>
  <si>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</si>
  <si>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</si>
  <si>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</si>
  <si>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</si>
  <si>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</si>
  <si>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</si>
  <si>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</si>
  <si>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</si>
  <si>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</si>
  <si>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</si>
  <si>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</si>
  <si>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</si>
  <si>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</si>
  <si>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</si>
  <si>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</si>
  <si>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</si>
  <si>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</si>
  <si>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</si>
  <si>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</si>
  <si>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</si>
  <si>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</si>
  <si>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</si>
  <si>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</si>
  <si>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</si>
  <si>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</si>
  <si>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</si>
  <si>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</si>
  <si>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</si>
  <si>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</si>
  <si>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</si>
  <si>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</si>
  <si>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</si>
  <si>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</si>
  <si>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</si>
  <si>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</si>
  <si>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</si>
  <si>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</si>
  <si>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</si>
  <si>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</si>
  <si>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</si>
  <si>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</si>
  <si>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</si>
  <si>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</si>
  <si>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</si>
  <si>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</si>
  <si>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</si>
  <si>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</si>
  <si>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</si>
  <si>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</si>
  <si>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</si>
  <si>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</si>
  <si>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</si>
  <si>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</si>
  <si>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</si>
  <si>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</si>
  <si>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</si>
  <si>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</si>
  <si>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</si>
  <si>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</si>
  <si>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</si>
  <si>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</si>
  <si>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</si>
  <si>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</si>
  <si>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</si>
  <si>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</si>
  <si>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</si>
  <si>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</si>
  <si>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</si>
  <si>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</si>
  <si>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</si>
  <si>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</si>
  <si>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</si>
  <si>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</si>
  <si>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</si>
  <si>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</si>
  <si>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</si>
  <si>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</si>
  <si>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</si>
  <si>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</si>
  <si>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</si>
  <si>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</si>
  <si>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</si>
  <si>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</si>
  <si>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</si>
  <si>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</si>
  <si>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</si>
  <si>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</si>
  <si>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</si>
  <si>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</si>
  <si>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</si>
  <si>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</si>
  <si>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</si>
  <si>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</si>
  <si>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</si>
  <si>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</si>
  <si>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</si>
  <si>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</si>
  <si>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</si>
  <si>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</si>
  <si>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</si>
  <si>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</si>
  <si>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</si>
  <si>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</si>
  <si>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</si>
  <si>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</si>
  <si>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</si>
  <si>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</si>
  <si>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</si>
  <si>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</si>
  <si>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</si>
  <si>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</si>
  <si>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</si>
  <si>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</si>
  <si>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</si>
  <si>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</si>
  <si>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</si>
  <si>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</si>
  <si>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</si>
  <si>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</si>
  <si>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</si>
  <si>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</si>
  <si>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</si>
  <si>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</si>
  <si>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</si>
  <si>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</si>
  <si>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</si>
  <si>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</si>
  <si>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</si>
  <si>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</si>
  <si>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</si>
  <si>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</si>
  <si>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</si>
  <si>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</si>
  <si>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</si>
  <si>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</si>
  <si>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</si>
  <si>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</si>
  <si>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</si>
  <si>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</si>
  <si>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</si>
  <si>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</si>
  <si>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</si>
  <si>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</si>
  <si>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</si>
  <si>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</si>
  <si>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</si>
  <si>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</si>
  <si>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</si>
  <si>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</si>
  <si>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</si>
  <si>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</si>
  <si>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</si>
  <si>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</si>
  <si>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</si>
  <si>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</si>
  <si>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</si>
  <si>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</si>
  <si>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</si>
  <si>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</si>
  <si>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</si>
  <si>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</si>
  <si>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</si>
  <si>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</si>
  <si>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</si>
  <si>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</si>
  <si>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</si>
  <si>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</si>
  <si>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</si>
  <si>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</si>
  <si>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</si>
  <si>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</si>
  <si>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</si>
  <si>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</si>
  <si>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</si>
  <si>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</si>
  <si>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</si>
  <si>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</si>
  <si>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</si>
  <si>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</si>
  <si>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</si>
  <si>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</si>
  <si>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</si>
  <si>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</si>
  <si>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</si>
  <si>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</si>
  <si>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</si>
  <si>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</si>
  <si>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</si>
  <si>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</si>
  <si>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</si>
  <si>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</si>
  <si>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</si>
  <si>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</si>
  <si>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</si>
  <si>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</si>
  <si>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</si>
  <si>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</si>
  <si>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</si>
  <si>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</si>
  <si>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</si>
  <si>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</si>
  <si>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</si>
  <si>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</si>
  <si>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</si>
  <si>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</si>
  <si>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</si>
  <si>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</si>
  <si>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</si>
  <si>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</si>
  <si>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</si>
  <si>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</si>
  <si>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</si>
  <si>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</si>
  <si>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</si>
  <si>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</si>
  <si>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</si>
  <si>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</si>
  <si>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</si>
  <si>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</si>
  <si>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</si>
  <si>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</si>
  <si>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</si>
  <si>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</si>
  <si>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</si>
  <si>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</si>
  <si>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</si>
  <si>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</si>
  <si>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</si>
  <si>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</si>
  <si>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</si>
  <si>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</si>
  <si>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</si>
  <si>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</si>
  <si>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</si>
  <si>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</si>
  <si>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</si>
  <si>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</si>
  <si>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</si>
  <si>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</si>
  <si>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</si>
  <si>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</si>
  <si>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</si>
  <si>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</si>
  <si>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</si>
  <si>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</si>
  <si>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</si>
  <si>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</si>
  <si>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</si>
  <si>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</si>
  <si>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</si>
  <si>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</si>
  <si>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</si>
  <si>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</si>
  <si>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</si>
  <si>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</si>
  <si>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</si>
  <si>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</si>
  <si>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</si>
  <si>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</si>
  <si>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</si>
  <si>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</si>
  <si>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</si>
  <si>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</si>
  <si>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</si>
  <si>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</si>
  <si>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</si>
  <si>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</si>
  <si>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</si>
  <si>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</si>
  <si>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</si>
  <si>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</si>
  <si>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</si>
  <si>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</si>
  <si>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</si>
  <si>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</si>
  <si>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</si>
  <si>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</si>
  <si>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</si>
  <si>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</si>
  <si>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</si>
  <si>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</si>
  <si>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</si>
  <si>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</si>
  <si>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</si>
  <si>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</si>
  <si>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</si>
  <si>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</si>
  <si>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</si>
  <si>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</si>
  <si>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</si>
  <si>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</si>
  <si>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</si>
  <si>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</si>
  <si>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</si>
  <si>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</si>
  <si>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</si>
  <si>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</si>
  <si>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</si>
  <si>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</si>
  <si>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</si>
  <si>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</si>
  <si>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</si>
  <si>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</si>
  <si>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</si>
  <si>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</si>
  <si>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</si>
  <si>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</si>
  <si>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</si>
  <si>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</si>
  <si>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</si>
  <si>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</si>
  <si>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</si>
  <si>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</si>
  <si>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</si>
  <si>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</si>
  <si>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</si>
  <si>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</si>
  <si>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</si>
  <si>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</si>
  <si>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</si>
  <si>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</si>
  <si>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</si>
  <si>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</si>
  <si>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</si>
  <si>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</si>
  <si>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</si>
  <si>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</si>
  <si>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</si>
  <si>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</si>
  <si>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</si>
  <si>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</si>
  <si>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</si>
  <si>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</si>
  <si>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</si>
  <si>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</si>
  <si>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</si>
  <si>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</si>
  <si>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</si>
  <si>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</si>
  <si>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</si>
  <si>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</si>
  <si>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</si>
  <si>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</si>
  <si>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</si>
  <si>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</si>
  <si>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</si>
  <si>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</si>
  <si>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</si>
  <si>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</si>
  <si>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</si>
  <si>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</si>
  <si>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</si>
  <si>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</si>
  <si>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</si>
  <si>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</si>
  <si>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</si>
  <si>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</si>
  <si>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</si>
  <si>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</si>
  <si>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</si>
  <si>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</si>
  <si>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</si>
  <si>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</si>
  <si>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</si>
  <si>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</si>
  <si>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</si>
  <si>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</si>
  <si>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</si>
  <si>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</si>
  <si>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</si>
  <si>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</si>
  <si>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</si>
  <si>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</si>
  <si>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</si>
  <si>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</si>
  <si>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</si>
  <si>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</si>
  <si>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</si>
  <si>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</si>
  <si>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</si>
  <si>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</si>
  <si>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</si>
  <si>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</si>
  <si>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</si>
  <si>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</si>
  <si>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</si>
  <si>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</si>
  <si>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</si>
  <si>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</si>
  <si>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</si>
  <si>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</si>
  <si>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</si>
  <si>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</si>
  <si>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</si>
  <si>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</si>
  <si>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</si>
  <si>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</si>
  <si>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</si>
  <si>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</si>
  <si>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</si>
  <si>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</si>
  <si>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</si>
  <si>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</si>
  <si>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</si>
  <si>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</si>
  <si>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</si>
  <si>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</si>
  <si>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</si>
  <si>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</si>
  <si>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</si>
  <si>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</si>
  <si>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</si>
  <si>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</si>
  <si>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</si>
  <si>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</si>
  <si>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</si>
  <si>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</si>
  <si>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</si>
  <si>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</si>
  <si>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</si>
  <si>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</si>
  <si>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</si>
  <si>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</si>
  <si>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</si>
  <si>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</si>
  <si>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</si>
  <si>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</si>
  <si>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</si>
  <si>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</si>
  <si>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</si>
  <si>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</si>
  <si>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</si>
  <si>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</si>
  <si>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</si>
  <si>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</si>
  <si>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</si>
  <si>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</si>
  <si>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</si>
  <si>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</si>
  <si>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</si>
  <si>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</si>
  <si>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</si>
  <si>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</si>
  <si>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</si>
  <si>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</si>
  <si>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</si>
  <si>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</si>
  <si>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</si>
  <si>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</si>
  <si>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</si>
  <si>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</si>
  <si>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</si>
  <si>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</si>
  <si>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</si>
  <si>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</si>
  <si>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</si>
  <si>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</si>
  <si>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</si>
  <si>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</si>
  <si>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</si>
  <si>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</si>
  <si>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</si>
  <si>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</si>
  <si>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</si>
  <si>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</si>
  <si>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</si>
  <si>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</si>
  <si>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</si>
  <si>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</si>
  <si>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</si>
  <si>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</si>
  <si>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</si>
  <si>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</si>
  <si>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</si>
  <si>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</si>
  <si>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</si>
  <si>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</si>
  <si>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</si>
  <si>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</si>
  <si>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</si>
  <si>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</si>
  <si>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</si>
  <si>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</si>
  <si>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</si>
  <si>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</si>
  <si>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</si>
  <si>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</si>
  <si>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</si>
  <si>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</si>
  <si>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</si>
  <si>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</si>
  <si>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</si>
  <si>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</si>
  <si>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</si>
  <si>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</si>
  <si>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</si>
  <si>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</si>
  <si>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</si>
  <si>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</si>
  <si>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</si>
  <si>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</si>
  <si>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</si>
  <si>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</si>
  <si>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</si>
  <si>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</si>
  <si>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</si>
  <si>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</si>
  <si>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</si>
  <si>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</si>
  <si>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</si>
  <si>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</si>
  <si>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</si>
  <si>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</si>
  <si>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</si>
  <si>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</si>
  <si>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</si>
  <si>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</si>
  <si>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</si>
  <si>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</si>
  <si>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</si>
  <si>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</si>
  <si>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</si>
  <si>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</si>
  <si>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</si>
  <si>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</si>
  <si>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</si>
  <si>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</si>
  <si>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</si>
  <si>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</si>
  <si>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</si>
  <si>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</si>
  <si>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</si>
  <si>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</si>
  <si>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</si>
  <si>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</si>
  <si>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</si>
  <si>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</si>
  <si>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</si>
  <si>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</si>
  <si>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</si>
  <si>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</si>
  <si>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</si>
  <si>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</si>
  <si>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</si>
  <si>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</si>
  <si>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</si>
  <si>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</si>
  <si>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</si>
  <si>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</si>
  <si>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</si>
  <si>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</si>
  <si>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</si>
  <si>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</si>
  <si>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</si>
  <si>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</si>
  <si>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</si>
  <si>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</si>
  <si>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</si>
  <si>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</si>
  <si>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</si>
  <si>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</si>
  <si>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</si>
  <si>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</si>
  <si>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</si>
  <si>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</si>
  <si>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</si>
  <si>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</si>
  <si>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</si>
  <si>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</si>
  <si>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</si>
  <si>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</si>
  <si>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</si>
  <si>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</si>
  <si>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</si>
  <si>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</si>
  <si>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</si>
  <si>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</si>
  <si>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</si>
  <si>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</si>
  <si>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</si>
  <si>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</si>
  <si>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</si>
  <si>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</si>
  <si>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</si>
  <si>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</si>
  <si>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</si>
  <si>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</si>
  <si>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</si>
  <si>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</si>
  <si>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</si>
  <si>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</si>
  <si>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</si>
  <si>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</si>
  <si>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</si>
  <si>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</si>
  <si>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</si>
  <si>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</si>
  <si>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</si>
  <si>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</si>
  <si>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</si>
  <si>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</si>
  <si>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</si>
  <si>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</si>
  <si>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</si>
  <si>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</si>
  <si>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</si>
  <si>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</si>
  <si>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</si>
  <si>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</si>
  <si>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</si>
  <si>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</si>
  <si>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</si>
  <si>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</si>
  <si>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</si>
  <si>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</si>
  <si>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</si>
  <si>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</si>
  <si>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</si>
  <si>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</si>
  <si>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</si>
  <si>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</si>
  <si>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</si>
  <si>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</si>
  <si>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</si>
  <si>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</si>
  <si>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</si>
  <si>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</si>
  <si>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</si>
  <si>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</si>
  <si>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</si>
  <si>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</si>
  <si>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</si>
  <si>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</si>
  <si>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</si>
  <si>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</si>
  <si>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</si>
  <si>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</si>
  <si>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</si>
  <si>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</si>
  <si>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</si>
  <si>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</si>
  <si>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</si>
  <si>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</si>
  <si>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</si>
  <si>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</si>
  <si>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</si>
  <si>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</si>
  <si>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</si>
  <si>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</si>
  <si>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</si>
  <si>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</si>
  <si>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</si>
  <si>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</si>
  <si>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</si>
  <si>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</si>
  <si>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</si>
  <si>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</si>
  <si>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</si>
  <si>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</si>
  <si>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</si>
  <si>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</si>
  <si>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</si>
  <si>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</si>
  <si>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</si>
  <si>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</si>
  <si>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</si>
  <si>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</si>
  <si>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</si>
  <si>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</si>
  <si>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</si>
  <si>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</si>
  <si>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</si>
  <si>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</si>
  <si>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</si>
  <si>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</si>
  <si>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</si>
  <si>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</si>
  <si>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</si>
  <si>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</si>
  <si>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</si>
  <si>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</si>
  <si>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</si>
  <si>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</si>
  <si>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</si>
  <si>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</si>
  <si>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</si>
  <si>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</si>
  <si>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</si>
  <si>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</si>
  <si>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</si>
  <si>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</si>
  <si>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</si>
  <si>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</si>
  <si>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</si>
  <si>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</si>
  <si>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</si>
  <si>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</si>
  <si>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</si>
  <si>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</si>
  <si>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</si>
  <si>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</si>
  <si>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</si>
  <si>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</si>
  <si>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</si>
  <si>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</si>
  <si>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</si>
  <si>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</si>
  <si>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</si>
  <si>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</si>
  <si>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</si>
  <si>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</si>
  <si>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</si>
  <si>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</si>
  <si>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</si>
  <si>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</si>
  <si>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</si>
  <si>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</si>
  <si>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</si>
  <si>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</si>
  <si>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</si>
  <si>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</si>
  <si>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</si>
  <si>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</si>
  <si>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</si>
  <si>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</si>
  <si>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</si>
  <si>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</si>
  <si>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</si>
  <si>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</si>
  <si>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</si>
  <si>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</si>
  <si>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</si>
  <si>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</si>
  <si>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</si>
  <si>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</si>
  <si>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</si>
  <si>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</si>
  <si>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</si>
  <si>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</si>
  <si>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</si>
  <si>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</si>
  <si>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</si>
  <si>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</si>
  <si>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</si>
  <si>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</si>
  <si>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</si>
  <si>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</si>
  <si>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</si>
  <si>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</si>
  <si>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</si>
  <si>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</si>
  <si>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</si>
  <si>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</si>
  <si>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</si>
  <si>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</si>
  <si>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</si>
  <si>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</si>
  <si>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</si>
  <si>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</si>
  <si>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</si>
  <si>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</si>
  <si>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</si>
  <si>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</si>
  <si>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</si>
  <si>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</si>
  <si>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</si>
  <si>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</si>
  <si>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</si>
  <si>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</si>
  <si>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</si>
  <si>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</si>
  <si>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</si>
  <si>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</si>
  <si>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</si>
  <si>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</si>
  <si>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</si>
  <si>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</si>
  <si>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</si>
  <si>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</si>
  <si>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</si>
  <si>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</si>
  <si>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</si>
  <si>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</si>
  <si>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</si>
  <si>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</si>
  <si>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</si>
  <si>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</si>
  <si>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</si>
  <si>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</si>
  <si>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</si>
  <si>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</si>
  <si>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</si>
  <si>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</si>
  <si>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</si>
  <si>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</si>
  <si>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</si>
  <si>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</si>
  <si>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</si>
  <si>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</si>
  <si>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</si>
  <si>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</si>
  <si>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</si>
  <si>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</si>
  <si>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</si>
  <si>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</si>
  <si>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</si>
  <si>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</si>
  <si>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</si>
  <si>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</si>
  <si>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</si>
  <si>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</si>
  <si>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</si>
  <si>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</si>
  <si>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</si>
  <si>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</si>
  <si>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</si>
  <si>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</si>
  <si>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</si>
  <si>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</si>
  <si>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</si>
  <si>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</si>
  <si>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</si>
  <si>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</si>
  <si>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</si>
  <si>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</si>
  <si>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</si>
  <si>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</si>
  <si>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</si>
  <si>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</si>
  <si>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</si>
  <si>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</si>
  <si>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</si>
  <si>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</si>
  <si>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</si>
  <si>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</si>
  <si>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</si>
  <si>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</si>
  <si>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</si>
  <si>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</si>
  <si>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</si>
  <si>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</si>
  <si>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</si>
  <si>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</si>
  <si>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</si>
  <si>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</si>
  <si>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</si>
  <si>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</si>
  <si>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</si>
  <si>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</si>
  <si>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</si>
  <si>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</si>
  <si>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</si>
  <si>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</si>
  <si>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</si>
  <si>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</si>
  <si>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</si>
  <si>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</si>
  <si>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</si>
  <si>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</si>
  <si>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</si>
  <si>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</si>
  <si>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</si>
  <si>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</si>
  <si>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</si>
  <si>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</si>
  <si>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</si>
  <si>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</si>
  <si>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</si>
  <si>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</si>
  <si>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</si>
  <si>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</si>
  <si>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</si>
  <si>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</si>
  <si>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</si>
  <si>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</si>
  <si>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</si>
  <si>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</si>
  <si>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</si>
  <si>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</si>
  <si>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</si>
  <si>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</si>
  <si>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</si>
  <si>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</si>
  <si>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</si>
  <si>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</si>
  <si>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</si>
  <si>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</si>
  <si>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</si>
  <si>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</si>
  <si>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</si>
  <si>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</si>
  <si>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</si>
  <si>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</si>
  <si>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</si>
  <si>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</si>
  <si>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</si>
  <si>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</si>
  <si>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</si>
  <si>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</si>
  <si>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</si>
  <si>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</si>
  <si>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</si>
  <si>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</si>
  <si>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</si>
  <si>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</si>
  <si>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</si>
  <si>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</si>
  <si>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</si>
  <si>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</si>
  <si>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</si>
  <si>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</si>
  <si>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</si>
  <si>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</si>
  <si>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</si>
  <si>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</si>
  <si>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</si>
  <si>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</si>
  <si>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</si>
  <si>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</si>
  <si>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</si>
  <si>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</si>
  <si>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</si>
  <si>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</si>
  <si>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</si>
  <si>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</si>
  <si>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</si>
  <si>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</si>
  <si>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</si>
  <si>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</si>
  <si>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</si>
  <si>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</si>
  <si>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</si>
  <si>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</si>
  <si>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</si>
  <si>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</si>
  <si>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</si>
  <si>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</si>
  <si>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</si>
  <si>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</si>
  <si>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</si>
  <si>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</si>
  <si>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</si>
  <si>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</si>
  <si>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</si>
  <si>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</si>
  <si>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</si>
  <si>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</si>
  <si>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</si>
  <si>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</si>
  <si>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</si>
  <si>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</si>
  <si>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</si>
  <si>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</si>
  <si>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</si>
  <si>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</si>
  <si>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</si>
  <si>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</si>
  <si>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</si>
  <si>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</si>
  <si>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</si>
  <si>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</si>
  <si>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</si>
  <si>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</si>
  <si>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</si>
  <si>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</si>
  <si>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</si>
  <si>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</si>
  <si>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</si>
  <si>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</si>
  <si>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</si>
  <si>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</si>
  <si>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</si>
  <si>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</si>
  <si>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</si>
  <si>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</si>
  <si>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</si>
  <si>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</si>
  <si>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</si>
  <si>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</si>
  <si>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</si>
  <si>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</si>
  <si>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</si>
  <si>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</si>
  <si>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</si>
  <si>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</si>
  <si>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</si>
  <si>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</si>
  <si>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</si>
  <si>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</si>
  <si>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</si>
  <si>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</si>
  <si>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</si>
  <si>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</si>
  <si>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</si>
  <si>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</si>
  <si>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</si>
  <si>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</si>
  <si>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</si>
  <si>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</si>
  <si>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</si>
  <si>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</si>
  <si>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</si>
  <si>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</si>
  <si>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</si>
  <si>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</si>
  <si>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</si>
  <si>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</si>
  <si>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</si>
  <si>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</si>
  <si>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</si>
  <si>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</si>
  <si>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</si>
  <si>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</si>
  <si>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</si>
  <si>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</si>
  <si>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</si>
  <si>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</si>
  <si>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</si>
  <si>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</si>
  <si>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</si>
  <si>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</si>
  <si>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</si>
  <si>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</si>
  <si>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</si>
  <si>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</si>
  <si>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</si>
  <si>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</si>
  <si>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</si>
  <si>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</si>
  <si>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</si>
  <si>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</si>
  <si>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</si>
  <si>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</si>
  <si>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</si>
  <si>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</si>
  <si>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</si>
  <si>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</si>
  <si>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</si>
  <si>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</si>
  <si>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</si>
  <si>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</si>
  <si>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</si>
  <si>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</si>
  <si>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</si>
  <si>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</si>
  <si>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</si>
  <si>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</si>
  <si>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</si>
  <si>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</si>
  <si>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</si>
  <si>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</si>
  <si>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</si>
  <si>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</si>
  <si>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</si>
  <si>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</si>
  <si>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</si>
  <si>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</si>
  <si>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</si>
  <si>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</si>
  <si>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</si>
  <si>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</si>
  <si>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</si>
  <si>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</si>
  <si>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</si>
  <si>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</si>
  <si>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</si>
  <si>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</si>
  <si>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</si>
  <si>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</si>
  <si>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</si>
  <si>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</si>
  <si>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</si>
  <si>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</si>
  <si>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</si>
  <si>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</si>
  <si>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</si>
  <si>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</si>
  <si>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</si>
  <si>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</si>
  <si>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</si>
  <si>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</si>
  <si>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</si>
  <si>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</si>
  <si>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</si>
  <si>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</si>
  <si>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</si>
  <si>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</si>
  <si>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</si>
  <si>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</si>
  <si>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</si>
  <si>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</si>
  <si>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</si>
  <si>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</si>
  <si>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</si>
  <si>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</si>
  <si>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</si>
  <si>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</si>
  <si>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</si>
  <si>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</si>
  <si>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</si>
  <si>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</si>
  <si>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</si>
  <si>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</si>
  <si>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</si>
  <si>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</si>
  <si>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</si>
  <si>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</si>
  <si>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</si>
  <si>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</si>
  <si>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</si>
  <si>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</si>
  <si>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</si>
  <si>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</si>
  <si>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</si>
  <si>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</si>
  <si>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</si>
  <si>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</si>
  <si>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</si>
  <si>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</si>
  <si>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</si>
  <si>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</si>
  <si>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</si>
  <si>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</si>
  <si>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</si>
  <si>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</si>
  <si>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</si>
  <si>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</si>
  <si>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</si>
  <si>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</si>
  <si>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</si>
  <si>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</si>
  <si>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</si>
  <si>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</si>
  <si>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</si>
  <si>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</si>
  <si>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</si>
  <si>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</si>
  <si>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</si>
  <si>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</si>
  <si>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</si>
  <si>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</si>
  <si>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</si>
  <si>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</si>
  <si>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</si>
  <si>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</si>
  <si>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</si>
  <si>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</si>
  <si>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</si>
  <si>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</si>
  <si>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</si>
  <si>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</si>
  <si>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</si>
  <si>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</si>
  <si>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</si>
  <si>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</si>
  <si>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</si>
  <si>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</si>
  <si>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</si>
  <si>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</si>
  <si>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</si>
  <si>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</si>
  <si>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</si>
  <si>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</si>
  <si>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</si>
  <si>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</si>
  <si>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</si>
  <si>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</si>
  <si>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</si>
  <si>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</si>
  <si>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</si>
  <si>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</si>
  <si>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</si>
  <si>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</si>
  <si>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</si>
  <si>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</si>
  <si>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</si>
  <si>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</si>
  <si>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</si>
  <si>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</si>
  <si>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</si>
  <si>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</si>
  <si>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</si>
  <si>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</si>
  <si>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</si>
  <si>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</si>
  <si>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</si>
  <si>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</si>
  <si>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</si>
  <si>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</si>
  <si>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</si>
  <si>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</si>
  <si>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</si>
  <si>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</si>
  <si>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</si>
  <si>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</si>
  <si>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</si>
  <si>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</si>
  <si>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</si>
  <si>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</si>
  <si>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</si>
  <si>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</si>
  <si>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</si>
  <si>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</si>
  <si>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</si>
  <si>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</si>
  <si>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</si>
  <si>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</si>
  <si>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</si>
  <si>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</si>
  <si>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</si>
  <si>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</si>
  <si>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</si>
  <si>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</si>
  <si>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</si>
  <si>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</si>
  <si>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</si>
  <si>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</si>
  <si>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</si>
  <si>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</si>
  <si>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</si>
  <si>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</si>
  <si>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</si>
  <si>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</si>
  <si>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</si>
  <si>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</si>
  <si>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</si>
  <si>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</si>
  <si>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</si>
  <si>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</si>
  <si>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</si>
  <si>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</si>
  <si>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</si>
  <si>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</si>
  <si>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</si>
  <si>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</si>
  <si>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</si>
  <si>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</si>
  <si>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</si>
  <si>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</si>
  <si>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</si>
  <si>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</si>
  <si>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</si>
  <si>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</si>
  <si>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</si>
  <si>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</si>
  <si>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</si>
  <si>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</si>
  <si>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</si>
  <si>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</si>
  <si>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</si>
  <si>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</si>
  <si>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</si>
  <si>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</si>
  <si>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</si>
  <si>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</si>
  <si>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</si>
  <si>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</si>
  <si>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</si>
  <si>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</si>
  <si>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</si>
  <si>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</si>
  <si>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</si>
  <si>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</si>
  <si>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</si>
  <si>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</si>
  <si>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</si>
  <si>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</si>
  <si>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</si>
  <si>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</si>
  <si>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</si>
  <si>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</si>
  <si>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</si>
  <si>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</si>
  <si>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</si>
  <si>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</si>
  <si>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</si>
  <si>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</si>
  <si>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</si>
  <si>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</si>
  <si>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</si>
  <si>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</si>
  <si>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</si>
  <si>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</si>
  <si>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</si>
  <si>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</si>
  <si>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</si>
  <si>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</si>
  <si>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</si>
  <si>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</si>
  <si>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</si>
  <si>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</si>
  <si>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</si>
  <si>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</si>
  <si>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</si>
  <si>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</si>
  <si>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</si>
  <si>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</si>
  <si>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</si>
  <si>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</si>
  <si>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</si>
  <si>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</si>
  <si>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</si>
  <si>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</si>
  <si>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</si>
  <si>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</si>
  <si>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</si>
  <si>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</si>
  <si>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</si>
  <si>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</si>
  <si>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</si>
  <si>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</si>
  <si>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</si>
  <si>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</si>
  <si>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</si>
  <si>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</si>
  <si>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</si>
  <si>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</si>
  <si>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</si>
  <si>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</si>
  <si>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</si>
  <si>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</si>
  <si>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</si>
  <si>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</si>
  <si>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</si>
  <si>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</si>
  <si>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</si>
  <si>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</si>
  <si>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</si>
  <si>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</si>
  <si>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</si>
  <si>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</si>
  <si>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</si>
  <si>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</si>
  <si>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</si>
  <si>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</si>
  <si>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</si>
  <si>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</si>
  <si>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</si>
  <si>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</si>
  <si>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</si>
  <si>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</si>
  <si>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</si>
  <si>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</si>
  <si>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</si>
  <si>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</si>
  <si>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</si>
  <si>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</si>
  <si>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</si>
  <si>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</si>
  <si>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</si>
  <si>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</si>
  <si>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</si>
  <si>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</si>
  <si>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</si>
  <si>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</si>
  <si>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</si>
  <si>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</si>
  <si>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</si>
  <si>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</si>
  <si>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</si>
  <si>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</si>
  <si>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</si>
  <si>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</si>
  <si>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</si>
  <si>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</si>
  <si>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</si>
  <si>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</si>
  <si>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</si>
  <si>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</si>
  <si>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</si>
  <si>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</si>
  <si>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</si>
  <si>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</si>
  <si>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</si>
  <si>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</si>
  <si>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</si>
  <si>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</si>
  <si>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</si>
  <si>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</si>
  <si>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</si>
  <si>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</si>
  <si>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</si>
  <si>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</si>
  <si>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</si>
  <si>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</si>
  <si>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</si>
  <si>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</si>
  <si>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</si>
  <si>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</si>
  <si>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</si>
  <si>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</si>
  <si>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</si>
  <si>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</si>
  <si>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</si>
  <si>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</si>
  <si>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</si>
  <si>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</si>
  <si>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</si>
  <si>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</si>
  <si>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</si>
  <si>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</si>
  <si>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</si>
  <si>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</si>
  <si>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</si>
  <si>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</si>
  <si>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</si>
  <si>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</si>
  <si>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</si>
  <si>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</si>
  <si>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</si>
  <si>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</si>
  <si>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</si>
  <si>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</si>
  <si>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</si>
  <si>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</si>
  <si>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</si>
  <si>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</si>
  <si>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</si>
  <si>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</si>
  <si>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</si>
  <si>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</si>
  <si>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</si>
  <si>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</si>
  <si>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</si>
  <si>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</si>
  <si>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</si>
  <si>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</si>
  <si>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</si>
  <si>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</si>
  <si>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</si>
  <si>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</si>
  <si>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</si>
  <si>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</si>
  <si>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</si>
  <si>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</si>
  <si>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</si>
  <si>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</si>
  <si>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</si>
  <si>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</si>
  <si>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</si>
  <si>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</si>
  <si>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</si>
  <si>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</si>
  <si>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</si>
  <si>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</si>
  <si>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</si>
  <si>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</si>
  <si>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</si>
  <si>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</si>
  <si>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</si>
  <si>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</si>
  <si>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</si>
  <si>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</si>
  <si>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</si>
  <si>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</si>
  <si>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</si>
  <si>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</si>
  <si>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</si>
  <si>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</si>
  <si>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</si>
  <si>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</si>
  <si>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</si>
  <si>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</si>
  <si>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</si>
  <si>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</si>
  <si>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</si>
  <si>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</si>
  <si>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</si>
  <si>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</si>
  <si>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</si>
  <si>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</si>
  <si>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</si>
  <si>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</si>
  <si>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</si>
  <si>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</si>
  <si>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</si>
  <si>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</si>
  <si>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</si>
  <si>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</si>
  <si>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</si>
  <si>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</si>
  <si>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</si>
  <si>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</si>
  <si>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</si>
  <si>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</si>
  <si>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</si>
  <si>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</si>
  <si>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</si>
  <si>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</si>
  <si>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</si>
  <si>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</si>
  <si>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</si>
  <si>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</si>
  <si>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</si>
  <si>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</si>
  <si>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</si>
  <si>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</si>
  <si>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</si>
  <si>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</si>
  <si>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</si>
  <si>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</si>
  <si>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</si>
  <si>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</si>
  <si>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</si>
  <si>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</si>
  <si>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</si>
  <si>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</si>
  <si>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</si>
  <si>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</si>
  <si>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</si>
  <si>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</si>
  <si>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</si>
  <si>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</si>
  <si>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</si>
  <si>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</si>
  <si>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</si>
  <si>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</si>
  <si>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</si>
  <si>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</si>
  <si>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</si>
  <si>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</si>
  <si>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</si>
  <si>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</si>
  <si>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</si>
  <si>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</si>
  <si>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</si>
  <si>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</si>
  <si>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</si>
  <si>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</si>
  <si>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</si>
  <si>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</si>
  <si>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</si>
  <si>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</si>
  <si>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</si>
  <si>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</si>
  <si>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</si>
  <si>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</si>
  <si>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</si>
  <si>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</si>
  <si>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</si>
  <si>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</si>
  <si>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</si>
  <si>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</si>
  <si>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</si>
  <si>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</si>
  <si>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</si>
  <si>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</si>
  <si>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</si>
  <si>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</si>
  <si>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</si>
  <si>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</si>
  <si>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</si>
  <si>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</si>
  <si>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</si>
  <si>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</si>
  <si>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</si>
  <si>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</si>
  <si>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</si>
  <si>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</si>
  <si>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</si>
  <si>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</si>
  <si>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</si>
  <si>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</si>
  <si>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</si>
  <si>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</si>
  <si>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</si>
  <si>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</si>
  <si>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</si>
  <si>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</si>
  <si>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</si>
  <si>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</si>
  <si>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</si>
  <si>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</si>
  <si>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</si>
  <si>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</si>
  <si>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</si>
  <si>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</si>
  <si>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</si>
  <si>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</si>
  <si>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</si>
  <si>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</si>
  <si>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</si>
  <si>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</si>
  <si>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</si>
  <si>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</si>
  <si>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</si>
  <si>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</si>
  <si>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</si>
  <si>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</si>
  <si>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</si>
  <si>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</si>
  <si>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</si>
  <si>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</si>
  <si>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</si>
  <si>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</si>
  <si>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</si>
  <si>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</si>
  <si>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</si>
  <si>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</si>
  <si>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</si>
  <si>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</si>
  <si>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</si>
  <si>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</si>
  <si>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</si>
  <si>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</si>
  <si>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</si>
  <si>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</si>
  <si>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</si>
  <si>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</si>
  <si>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</si>
  <si>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</si>
  <si>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</si>
  <si>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</si>
  <si>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</si>
  <si>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</si>
  <si>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</si>
  <si>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</si>
  <si>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</si>
  <si>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</si>
  <si>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</si>
  <si>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</si>
  <si>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</si>
  <si>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</si>
  <si>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</si>
  <si>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</si>
  <si>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</si>
  <si>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</si>
  <si>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</si>
  <si>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</si>
  <si>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</si>
  <si>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</si>
  <si>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</si>
  <si>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</si>
  <si>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</si>
  <si>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</si>
  <si>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</si>
  <si>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</si>
  <si>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</si>
  <si>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</si>
  <si>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</si>
  <si>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</si>
  <si>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</si>
  <si>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</si>
  <si>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</si>
  <si>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</si>
  <si>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</si>
  <si>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</si>
  <si>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</si>
  <si>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</si>
  <si>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</si>
  <si>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</si>
  <si>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</si>
  <si>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</si>
  <si>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</si>
  <si>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</si>
  <si>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</si>
  <si>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</si>
  <si>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</si>
  <si>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</si>
  <si>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</si>
  <si>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</si>
  <si>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</si>
  <si>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</si>
  <si>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</si>
  <si>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</si>
  <si>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</si>
  <si>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</si>
  <si>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</si>
  <si>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</si>
  <si>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</si>
  <si>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</si>
  <si>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</si>
  <si>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</si>
  <si>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</si>
  <si>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</si>
  <si>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</si>
  <si>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</si>
  <si>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</si>
  <si>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</si>
  <si>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</si>
  <si>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</si>
  <si>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</si>
  <si>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</si>
  <si>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</si>
  <si>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</si>
  <si>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</si>
  <si>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</si>
  <si>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</si>
  <si>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</si>
  <si>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</si>
  <si>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</si>
  <si>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</si>
  <si>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</si>
  <si>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</si>
  <si>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</si>
  <si>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</si>
  <si>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</si>
  <si>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</si>
  <si>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</si>
  <si>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</si>
  <si>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</si>
  <si>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</si>
  <si>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</si>
  <si>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</si>
  <si>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</si>
  <si>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</si>
  <si>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</si>
  <si>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</si>
  <si>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</si>
  <si>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</si>
  <si>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</si>
  <si>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</si>
  <si>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</si>
  <si>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</si>
  <si>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</si>
  <si>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</si>
  <si>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</si>
  <si>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</si>
  <si>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</si>
  <si>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</si>
  <si>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</si>
  <si>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</si>
  <si>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</si>
  <si>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</si>
  <si>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</si>
  <si>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</si>
  <si>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</si>
  <si>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</si>
  <si>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</si>
  <si>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</si>
  <si>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</si>
  <si>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</si>
  <si>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</si>
  <si>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</si>
  <si>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</si>
  <si>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</si>
  <si>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</si>
  <si>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</si>
  <si>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</si>
  <si>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</si>
  <si>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</si>
  <si>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</si>
  <si>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</si>
  <si>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</si>
  <si>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</si>
  <si>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</si>
  <si>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</si>
  <si>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</si>
  <si>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</si>
  <si>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</si>
  <si>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</si>
  <si>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</si>
  <si>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</si>
  <si>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</si>
  <si>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</si>
  <si>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</si>
  <si>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</si>
  <si>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</si>
  <si>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</si>
  <si>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</si>
  <si>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</si>
  <si>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</si>
  <si>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</si>
  <si>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</si>
  <si>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</si>
  <si>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</si>
  <si>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</si>
  <si>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</si>
  <si>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</si>
  <si>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</si>
  <si>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</si>
  <si>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</si>
  <si>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</si>
  <si>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</si>
  <si>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</si>
  <si>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</si>
  <si>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</si>
  <si>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</si>
  <si>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</si>
  <si>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</si>
  <si>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</si>
  <si>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</si>
  <si>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</si>
  <si>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</si>
  <si>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</si>
  <si>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</si>
  <si>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</si>
  <si>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</si>
  <si>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</si>
  <si>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</si>
  <si>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</si>
  <si>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</si>
  <si>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</si>
  <si>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</si>
  <si>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</si>
  <si>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</si>
  <si>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</si>
  <si>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</si>
  <si>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</si>
  <si>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</si>
  <si>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</si>
  <si>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</si>
  <si>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</si>
  <si>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</si>
  <si>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</si>
  <si>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</si>
  <si>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</si>
  <si>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</si>
  <si>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</si>
  <si>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</si>
  <si>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</si>
  <si>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</si>
  <si>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</si>
  <si>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</si>
  <si>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</si>
  <si>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</si>
  <si>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</si>
  <si>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</si>
  <si>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</si>
  <si>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</si>
  <si>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</si>
  <si>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</si>
  <si>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</si>
  <si>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</si>
  <si>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</si>
  <si>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</si>
  <si>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</si>
  <si>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</si>
  <si>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</si>
  <si>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</si>
  <si>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</si>
  <si>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</si>
  <si>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</si>
  <si>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</si>
  <si>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</si>
  <si>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</si>
  <si>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</si>
  <si>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</si>
  <si>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</si>
  <si>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</si>
  <si>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</si>
  <si>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</si>
  <si>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</si>
  <si>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</si>
  <si>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</si>
  <si>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</si>
  <si>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</si>
  <si>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</si>
  <si>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</si>
  <si>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</si>
  <si>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</si>
  <si>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</si>
  <si>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</si>
  <si>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</si>
  <si>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</si>
  <si>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</si>
  <si>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</si>
  <si>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</si>
  <si>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</si>
  <si>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</si>
  <si>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</si>
  <si>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</si>
  <si>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</si>
  <si>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</si>
  <si>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</si>
  <si>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</si>
  <si>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</si>
  <si>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</si>
  <si>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</si>
  <si>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</si>
  <si>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</si>
  <si>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</si>
  <si>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</si>
  <si>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</si>
  <si>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</si>
  <si>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</si>
  <si>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</si>
  <si>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</si>
  <si>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</si>
  <si>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</si>
  <si>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</si>
  <si>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</si>
  <si>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</si>
  <si>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</si>
  <si>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</si>
  <si>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</si>
  <si>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</si>
  <si>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</si>
  <si>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</si>
  <si>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</si>
  <si>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</si>
  <si>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</si>
  <si>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</si>
  <si>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</si>
  <si>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</si>
  <si>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</si>
  <si>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</si>
  <si>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</si>
  <si>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</si>
  <si>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</si>
  <si>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</si>
  <si>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</si>
  <si>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</si>
  <si>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</si>
  <si>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</si>
  <si>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</si>
  <si>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</si>
  <si>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</si>
  <si>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</si>
  <si>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</si>
  <si>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</si>
  <si>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</si>
  <si>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</si>
  <si>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</si>
  <si>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</si>
  <si>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</si>
  <si>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</si>
  <si>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</si>
  <si>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</si>
  <si>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</si>
  <si>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</si>
  <si>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</si>
  <si>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</si>
  <si>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</si>
  <si>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</si>
  <si>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</si>
  <si>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</si>
  <si>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</si>
  <si>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</si>
  <si>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</si>
  <si>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</si>
  <si>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</si>
  <si>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</si>
  <si>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</si>
  <si>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</si>
  <si>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</si>
  <si>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</si>
  <si>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</si>
  <si>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</si>
  <si>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</si>
  <si>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</si>
  <si>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</si>
  <si>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</si>
  <si>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</si>
  <si>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</si>
  <si>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</si>
  <si>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</si>
  <si>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</si>
  <si>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</si>
  <si>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</si>
  <si>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</si>
  <si>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</si>
  <si>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</si>
  <si>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</si>
  <si>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</si>
  <si>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</si>
  <si>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</si>
  <si>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</si>
  <si>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</si>
  <si>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</si>
  <si>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</si>
  <si>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</si>
  <si>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</si>
  <si>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</si>
  <si>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</si>
  <si>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</si>
  <si>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</si>
  <si>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</si>
  <si>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</si>
  <si>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</si>
  <si>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</si>
  <si>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</si>
  <si>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</si>
  <si>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</si>
  <si>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</si>
  <si>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</si>
  <si>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</si>
  <si>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</si>
  <si>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</si>
  <si>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</si>
  <si>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</si>
  <si>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</si>
  <si>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</si>
  <si>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</si>
  <si>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</si>
  <si>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</si>
  <si>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</si>
  <si>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</si>
  <si>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</si>
  <si>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</si>
  <si>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</si>
  <si>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</si>
  <si>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</si>
  <si>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</si>
  <si>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</si>
  <si>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</si>
  <si>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</si>
  <si>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</si>
  <si>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</si>
  <si>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</si>
  <si>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</si>
  <si>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</si>
  <si>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</si>
  <si>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</si>
  <si>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</si>
  <si>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</si>
  <si>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</si>
  <si>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</si>
  <si>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</si>
  <si>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</si>
  <si>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</si>
  <si>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</si>
  <si>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</si>
  <si>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</si>
  <si>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</si>
  <si>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</si>
  <si>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</si>
  <si>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</si>
  <si>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</si>
  <si>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</si>
  <si>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</si>
  <si>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</si>
  <si>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</si>
  <si>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</si>
  <si>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</si>
  <si>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</si>
  <si>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</si>
  <si>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</si>
  <si>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</si>
  <si>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</si>
  <si>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</si>
  <si>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</si>
  <si>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</si>
  <si>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</si>
  <si>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</si>
  <si>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</si>
  <si>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</si>
  <si>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</si>
  <si>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</si>
  <si>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</si>
  <si>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</si>
  <si>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</si>
  <si>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</si>
  <si>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</si>
  <si>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</si>
  <si>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</si>
  <si>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</si>
  <si>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</si>
  <si>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</si>
  <si>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</si>
  <si>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</si>
  <si>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</si>
  <si>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</si>
  <si>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</si>
  <si>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</si>
  <si>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</si>
  <si>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</si>
  <si>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</si>
  <si>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</si>
  <si>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</si>
  <si>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</si>
  <si>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</si>
  <si>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</si>
  <si>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</si>
  <si>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</si>
  <si>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</si>
  <si>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</si>
  <si>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</si>
  <si>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</si>
  <si>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</si>
  <si>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</si>
  <si>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</si>
  <si>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</si>
  <si>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</si>
  <si>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</si>
  <si>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</si>
  <si>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</si>
  <si>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</si>
  <si>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</si>
  <si>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</si>
  <si>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</si>
  <si>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</si>
  <si>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</si>
  <si>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</si>
  <si>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</si>
  <si>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</si>
  <si>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</si>
  <si>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</si>
  <si>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</si>
  <si>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</si>
  <si>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</si>
  <si>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</si>
  <si>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</si>
  <si>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</si>
  <si>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</si>
  <si>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</si>
  <si>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</si>
  <si>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</si>
  <si>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</si>
  <si>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</si>
  <si>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</si>
  <si>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</si>
  <si>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</si>
  <si>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</si>
  <si>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</si>
  <si>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</si>
  <si>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</si>
  <si>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</si>
  <si>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</si>
  <si>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</si>
  <si>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</si>
  <si>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</si>
  <si>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</si>
  <si>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</si>
  <si>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</si>
  <si>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</si>
  <si>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</si>
  <si>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</si>
  <si>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</si>
  <si>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</si>
  <si>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</si>
  <si>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</si>
  <si>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</si>
  <si>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</si>
  <si>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</si>
  <si>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</si>
  <si>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</si>
  <si>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</si>
  <si>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</si>
  <si>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</si>
  <si>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</si>
  <si>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</si>
  <si>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</si>
  <si>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</si>
  <si>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</si>
  <si>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</si>
  <si>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</si>
  <si>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</si>
  <si>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</si>
  <si>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</si>
  <si>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</si>
  <si>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</si>
  <si>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</si>
  <si>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</si>
  <si>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</si>
  <si>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</si>
  <si>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</si>
  <si>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</si>
  <si>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</si>
  <si>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</si>
  <si>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</si>
  <si>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</si>
  <si>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</si>
  <si>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</si>
  <si>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</si>
  <si>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</si>
  <si>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</si>
  <si>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</si>
  <si>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</si>
  <si>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</si>
  <si>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</si>
  <si>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</si>
  <si>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</si>
  <si>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</si>
  <si>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</si>
  <si>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</si>
  <si>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</si>
  <si>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</si>
  <si>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</si>
  <si>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</si>
  <si>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</si>
  <si>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</si>
  <si>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</si>
  <si>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</si>
  <si>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</si>
  <si>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</si>
  <si>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</si>
  <si>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</si>
  <si>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</si>
  <si>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</si>
  <si>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</si>
  <si>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</si>
  <si>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</si>
  <si>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</si>
  <si>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</si>
  <si>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</si>
  <si>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</si>
  <si>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</si>
  <si>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</si>
  <si>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</si>
  <si>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</si>
  <si>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</si>
  <si>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</si>
  <si>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</si>
  <si>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</si>
  <si>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</si>
  <si>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</si>
  <si>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</si>
  <si>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</si>
  <si>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</si>
  <si>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</si>
  <si>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</si>
  <si>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</si>
  <si>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</si>
  <si>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</si>
  <si>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</si>
  <si>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</si>
  <si>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</si>
  <si>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</si>
  <si>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</si>
  <si>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</si>
  <si>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</si>
  <si>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</si>
  <si>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</si>
  <si>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</si>
  <si>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</si>
  <si>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</si>
  <si>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</si>
  <si>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</si>
  <si>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</si>
  <si>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</si>
  <si>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</si>
  <si>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</si>
  <si>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</si>
  <si>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</si>
  <si>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</si>
  <si>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</si>
  <si>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</si>
  <si>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</si>
  <si>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</si>
  <si>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</si>
  <si>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</si>
  <si>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</si>
  <si>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</si>
  <si>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</si>
  <si>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</si>
  <si>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</si>
  <si>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</si>
  <si>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</si>
  <si>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</si>
  <si>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</si>
  <si>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</si>
  <si>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</si>
  <si>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</si>
  <si>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</si>
  <si>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</si>
  <si>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</si>
  <si>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</si>
  <si>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</si>
  <si>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</si>
  <si>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</si>
  <si>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</si>
  <si>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</si>
  <si>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</si>
  <si>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</si>
  <si>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</si>
  <si>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</si>
  <si>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</si>
  <si>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</si>
  <si>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</si>
  <si>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</si>
  <si>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</si>
  <si>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</si>
  <si>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</si>
  <si>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</si>
  <si>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</si>
  <si>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</si>
  <si>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</si>
  <si>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</si>
  <si>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</si>
  <si>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</si>
  <si>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</si>
  <si>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</si>
  <si>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</si>
  <si>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</si>
  <si>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</si>
  <si>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</si>
  <si>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</si>
  <si>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</si>
  <si>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</si>
  <si>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</si>
  <si>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</si>
  <si>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</si>
  <si>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</si>
  <si>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</si>
  <si>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</si>
  <si>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</si>
  <si>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</si>
  <si>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</si>
  <si>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</si>
  <si>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</si>
  <si>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</si>
  <si>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</si>
  <si>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</si>
  <si>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</si>
  <si>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</si>
  <si>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</si>
  <si>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</si>
  <si>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</si>
  <si>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</si>
  <si>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</si>
  <si>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</si>
  <si>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</si>
  <si>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</si>
  <si>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</si>
  <si>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</si>
  <si>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</si>
  <si>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</si>
  <si>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</si>
  <si>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</si>
  <si>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</si>
  <si>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</si>
  <si>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</si>
  <si>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</si>
  <si>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</si>
  <si>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</si>
  <si>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</si>
  <si>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</si>
  <si>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</si>
  <si>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</si>
  <si>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</si>
  <si>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</si>
  <si>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</si>
  <si>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</si>
  <si>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</si>
  <si>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</si>
  <si>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</si>
  <si>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</si>
  <si>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</si>
  <si>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</si>
  <si>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</si>
  <si>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</si>
  <si>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</si>
  <si>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</si>
  <si>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</si>
  <si>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</si>
  <si>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</si>
  <si>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</si>
  <si>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</si>
  <si>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</si>
  <si>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</si>
  <si>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</si>
  <si>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</si>
  <si>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</si>
  <si>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</si>
  <si>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</si>
  <si>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</si>
  <si>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</si>
  <si>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</si>
  <si>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</si>
  <si>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</si>
  <si>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</si>
  <si>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</si>
  <si>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</si>
  <si>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</si>
  <si>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</si>
  <si>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</si>
  <si>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</si>
  <si>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</si>
  <si>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</si>
  <si>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</si>
  <si>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</si>
  <si>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</si>
  <si>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</si>
  <si>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</si>
  <si>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</si>
  <si>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</si>
  <si>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</si>
  <si>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</si>
  <si>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</si>
  <si>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</si>
  <si>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</si>
  <si>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</si>
  <si>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</si>
  <si>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</si>
  <si>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</si>
  <si>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</si>
  <si>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</si>
  <si>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</si>
  <si>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</si>
  <si>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</si>
  <si>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</si>
  <si>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</si>
  <si>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</si>
  <si>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</si>
  <si>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</si>
  <si>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</si>
  <si>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</si>
  <si>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</si>
  <si>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</si>
  <si>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</si>
  <si>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</si>
  <si>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</si>
  <si>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</si>
  <si>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</si>
  <si>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</si>
  <si>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</si>
  <si>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</si>
  <si>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</si>
  <si>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</si>
  <si>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</si>
  <si>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</si>
  <si>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</si>
  <si>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</si>
  <si>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</si>
  <si>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</si>
  <si>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</si>
  <si>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</si>
  <si>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</si>
  <si>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</si>
  <si>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</si>
  <si>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</si>
  <si>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</si>
  <si>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</si>
  <si>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</si>
  <si>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</si>
  <si>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</si>
  <si>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</si>
  <si>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</si>
  <si>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</si>
  <si>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</si>
  <si>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</si>
  <si>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</si>
  <si>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</si>
  <si>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</si>
  <si>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</si>
  <si>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</si>
  <si>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</si>
  <si>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</si>
  <si>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</si>
  <si>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</si>
  <si>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</si>
  <si>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</si>
  <si>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</si>
  <si>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</si>
  <si>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</si>
  <si>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</si>
  <si>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</si>
  <si>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</si>
  <si>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</si>
  <si>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</si>
  <si>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</si>
  <si>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</si>
  <si>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</si>
  <si>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</si>
  <si>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</si>
  <si>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</si>
  <si>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</si>
  <si>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</si>
  <si>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</si>
  <si>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</si>
  <si>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</si>
  <si>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</si>
  <si>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</si>
  <si>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</si>
  <si>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</si>
  <si>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</si>
  <si>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</si>
  <si>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</si>
  <si>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</si>
  <si>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</si>
  <si>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</si>
  <si>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</si>
  <si>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</si>
  <si>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</si>
  <si>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</si>
  <si>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</si>
  <si>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</si>
  <si>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</si>
  <si>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</si>
  <si>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</si>
  <si>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</si>
  <si>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</si>
  <si>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</si>
  <si>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</si>
  <si>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</si>
  <si>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</si>
  <si>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</si>
  <si>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</si>
  <si>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</si>
  <si>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</si>
  <si>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</si>
  <si>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</si>
  <si>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</si>
  <si>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</si>
  <si>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</si>
  <si>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</si>
  <si>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</si>
  <si>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</si>
  <si>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</si>
  <si>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</si>
  <si>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</si>
  <si>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</si>
  <si>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</si>
  <si>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</si>
  <si>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</si>
  <si>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</si>
  <si>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</si>
  <si>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</si>
  <si>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</si>
  <si>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</si>
  <si>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</si>
  <si>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</si>
  <si>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</si>
  <si>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</si>
  <si>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</si>
  <si>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</si>
  <si>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</si>
  <si>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</si>
  <si>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</si>
  <si>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</si>
  <si>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</si>
  <si>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</si>
  <si>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</si>
  <si>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</si>
  <si>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</si>
  <si>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</si>
  <si>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</si>
  <si>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</si>
  <si>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</si>
  <si>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</si>
  <si>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</si>
  <si>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</si>
  <si>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</si>
  <si>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</si>
  <si>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</si>
  <si>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</si>
  <si>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</si>
  <si>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</si>
  <si>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</si>
  <si>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</si>
  <si>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</si>
  <si>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</si>
  <si>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</si>
  <si>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</si>
  <si>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</si>
  <si>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</si>
  <si>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</si>
  <si>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</si>
  <si>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</si>
  <si>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</si>
  <si>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</si>
  <si>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</si>
  <si>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</si>
  <si>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</si>
  <si>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</si>
  <si>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</si>
  <si>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</si>
  <si>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</si>
  <si>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</si>
  <si>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</si>
  <si>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</si>
  <si>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</si>
  <si>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</si>
  <si>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</si>
  <si>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</si>
  <si>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</si>
  <si>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</si>
  <si>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</si>
  <si>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</si>
  <si>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</si>
  <si>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</si>
  <si>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</si>
  <si>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</si>
  <si>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</si>
  <si>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</si>
  <si>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</si>
  <si>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</si>
  <si>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</si>
  <si>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</si>
  <si>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</si>
  <si>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</si>
  <si>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</si>
  <si>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</si>
  <si>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</si>
  <si>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</si>
  <si>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</si>
  <si>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</si>
  <si>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</si>
  <si>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</si>
  <si>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</si>
  <si>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</si>
  <si>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</si>
  <si>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</si>
  <si>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</si>
  <si>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</si>
  <si>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</si>
  <si>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</si>
  <si>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</si>
  <si>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</si>
  <si>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</si>
  <si>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</si>
  <si>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</si>
  <si>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</si>
  <si>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</si>
  <si>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</si>
  <si>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</si>
  <si>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</si>
  <si>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</si>
  <si>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</si>
  <si>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</si>
  <si>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</si>
  <si>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</si>
  <si>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</si>
  <si>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</si>
  <si>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</si>
  <si>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</si>
  <si>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</si>
  <si>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</si>
  <si>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</si>
  <si>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</si>
  <si>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</si>
  <si>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</si>
  <si>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</si>
  <si>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</si>
  <si>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</si>
  <si>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</si>
  <si>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</si>
  <si>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</si>
  <si>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</si>
  <si>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</si>
  <si>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</si>
  <si>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</si>
  <si>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</si>
  <si>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</si>
  <si>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</si>
  <si>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</si>
  <si>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</si>
  <si>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</si>
  <si>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</si>
  <si>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</si>
  <si>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</si>
  <si>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</si>
  <si>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</si>
  <si>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</si>
  <si>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</si>
  <si>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</si>
  <si>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</si>
  <si>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</si>
  <si>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</si>
  <si>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</si>
  <si>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</si>
  <si>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</si>
  <si>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</si>
  <si>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</si>
  <si>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</si>
  <si>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</si>
  <si>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</si>
  <si>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</si>
  <si>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</si>
  <si>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</si>
  <si>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</si>
  <si>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</si>
  <si>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</si>
  <si>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</si>
  <si>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</si>
  <si>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</si>
  <si>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</si>
  <si>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</si>
  <si>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</si>
  <si>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</si>
  <si>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</si>
  <si>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</si>
  <si>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</si>
  <si>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</si>
  <si>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</si>
  <si>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</si>
  <si>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</si>
  <si>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</si>
  <si>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</si>
  <si>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</si>
  <si>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</si>
  <si>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</si>
  <si>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</si>
  <si>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</si>
  <si>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</si>
  <si>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</si>
  <si>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</si>
  <si>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</si>
  <si>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</si>
  <si>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</si>
  <si>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</si>
  <si>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</si>
  <si>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</si>
  <si>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</si>
  <si>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</si>
  <si>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</si>
  <si>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</si>
  <si>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</si>
  <si>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</si>
  <si>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</si>
  <si>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</si>
  <si>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</si>
  <si>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</si>
  <si>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</si>
  <si>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</si>
  <si>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</si>
  <si>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</si>
  <si>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</si>
  <si>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</si>
  <si>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</si>
  <si>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</si>
  <si>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</si>
  <si>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</si>
  <si>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</si>
  <si>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</si>
  <si>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</si>
  <si>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</si>
  <si>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</si>
  <si>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</si>
  <si>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</si>
  <si>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</si>
  <si>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</si>
  <si>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</si>
  <si>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</si>
  <si>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</si>
  <si>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</si>
  <si>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</si>
  <si>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</si>
  <si>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</si>
  <si>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</si>
  <si>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</si>
  <si>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</si>
  <si>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</si>
  <si>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</si>
  <si>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</si>
  <si>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</si>
  <si>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</si>
  <si>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</si>
  <si>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</si>
  <si>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</si>
  <si>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</si>
  <si>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</si>
  <si>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</si>
  <si>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</si>
  <si>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</si>
  <si>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</si>
  <si>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</si>
  <si>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</si>
  <si>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</si>
  <si>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</si>
  <si>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</si>
  <si>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</si>
  <si>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</si>
  <si>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</si>
  <si>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</si>
  <si>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</si>
  <si>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</si>
  <si>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</si>
  <si>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</si>
  <si>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</si>
  <si>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</si>
  <si>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</si>
  <si>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</si>
  <si>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</si>
  <si>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</si>
  <si>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</si>
  <si>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</si>
  <si>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</si>
  <si>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</si>
  <si>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</si>
  <si>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</si>
  <si>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</si>
  <si>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</si>
  <si>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</si>
  <si>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</si>
  <si>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</si>
  <si>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</si>
  <si>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</si>
  <si>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</si>
  <si>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</si>
  <si>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</si>
  <si>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</si>
  <si>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</si>
  <si>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</si>
  <si>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</si>
  <si>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</si>
  <si>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</si>
  <si>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</si>
  <si>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</si>
  <si>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</si>
  <si>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</si>
  <si>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</si>
  <si>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</si>
  <si>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</si>
  <si>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</si>
  <si>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</si>
  <si>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</si>
  <si>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</si>
  <si>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</si>
  <si>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</si>
  <si>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</si>
  <si>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</si>
  <si>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</si>
  <si>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</si>
  <si>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</si>
  <si>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</si>
  <si>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</si>
  <si>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</si>
  <si>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</si>
  <si>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</si>
  <si>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</si>
  <si>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</si>
  <si>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</si>
  <si>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</si>
  <si>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</si>
  <si>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</si>
  <si>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</si>
  <si>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</si>
  <si>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</si>
  <si>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</si>
  <si>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</si>
  <si>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</si>
  <si>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</si>
  <si>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</si>
  <si>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</si>
  <si>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</si>
  <si>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</si>
  <si>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</si>
  <si>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</si>
  <si>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</si>
  <si>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</si>
  <si>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</si>
  <si>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</si>
  <si>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</si>
  <si>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</si>
  <si>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</si>
  <si>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</si>
  <si>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</si>
  <si>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</si>
  <si>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</si>
  <si>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</si>
  <si>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</si>
  <si>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</si>
  <si>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</si>
  <si>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</si>
  <si>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</si>
  <si>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</si>
  <si>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</si>
  <si>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</si>
  <si>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</si>
  <si>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</si>
  <si>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</si>
  <si>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</si>
  <si>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</si>
  <si>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</si>
  <si>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</si>
  <si>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</si>
  <si>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</si>
  <si>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</si>
  <si>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</si>
  <si>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</si>
  <si>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</si>
  <si>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</si>
  <si>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</si>
  <si>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</si>
  <si>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</si>
  <si>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</si>
  <si>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</si>
  <si>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</si>
  <si>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</si>
  <si>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</si>
  <si>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</si>
  <si>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</si>
  <si>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</si>
  <si>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</si>
  <si>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</si>
  <si>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</si>
  <si>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</si>
  <si>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</si>
  <si>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</si>
  <si>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</si>
  <si>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</si>
  <si>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</si>
  <si>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</si>
  <si>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</si>
  <si>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</si>
  <si>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</si>
  <si>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</si>
  <si>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</si>
  <si>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</si>
  <si>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</si>
  <si>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</si>
  <si>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</si>
  <si>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</si>
  <si>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</si>
  <si>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</si>
  <si>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</si>
  <si>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</si>
  <si>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</si>
  <si>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</si>
  <si>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</si>
  <si>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</si>
  <si>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</si>
  <si>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</si>
  <si>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</si>
  <si>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</si>
  <si>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</si>
  <si>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</si>
  <si>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</si>
  <si>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</si>
  <si>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</si>
  <si>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</si>
  <si>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</si>
  <si>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</si>
  <si>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</si>
  <si>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</si>
  <si>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</si>
  <si>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</si>
  <si>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</si>
  <si>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</si>
  <si>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</si>
  <si>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</si>
  <si>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</si>
  <si>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</si>
  <si>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</si>
  <si>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</si>
  <si>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</si>
  <si>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</si>
  <si>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</si>
  <si>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</si>
  <si>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</si>
  <si>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</si>
  <si>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</si>
  <si>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</si>
  <si>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</si>
  <si>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</si>
  <si>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</si>
  <si>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</si>
  <si>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</si>
  <si>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</si>
  <si>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</si>
  <si>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</si>
  <si>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</si>
  <si>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</si>
  <si>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</si>
  <si>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</si>
  <si>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</si>
  <si>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</si>
  <si>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</si>
  <si>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</si>
  <si>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</si>
  <si>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</si>
  <si>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</si>
  <si>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</si>
  <si>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</si>
  <si>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</si>
  <si>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</si>
  <si>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</si>
  <si>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</si>
  <si>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</si>
  <si>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</si>
  <si>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</si>
  <si>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</si>
  <si>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</si>
  <si>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</si>
  <si>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</si>
  <si>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</si>
  <si>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</si>
  <si>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</si>
  <si>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</si>
  <si>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</si>
  <si>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</si>
  <si>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</si>
  <si>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</si>
  <si>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</si>
  <si>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</si>
  <si>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</si>
  <si>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</si>
  <si>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</si>
  <si>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</si>
  <si>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</si>
  <si>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</si>
  <si>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</si>
  <si>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</si>
  <si>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</si>
  <si>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</si>
  <si>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</si>
  <si>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</si>
  <si>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</si>
  <si>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</si>
  <si>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</si>
  <si>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</si>
  <si>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</si>
  <si>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</si>
  <si>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</si>
  <si>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</si>
  <si>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</si>
  <si>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</si>
  <si>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</si>
  <si>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</si>
  <si>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</si>
  <si>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</si>
  <si>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</si>
  <si>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</si>
  <si>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</si>
  <si>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</si>
  <si>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</si>
  <si>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</si>
  <si>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</si>
  <si>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</si>
  <si>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</si>
  <si>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</si>
  <si>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</si>
  <si>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</si>
  <si>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</si>
  <si>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</si>
  <si>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</si>
  <si>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</si>
  <si>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</si>
  <si>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</si>
  <si>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</si>
  <si>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</si>
  <si>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</si>
  <si>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</si>
  <si>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</si>
  <si>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</si>
  <si>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</si>
  <si>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</si>
  <si>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</si>
  <si>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</si>
  <si>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</si>
  <si>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</si>
  <si>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</si>
  <si>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</si>
  <si>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</si>
  <si>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</si>
  <si>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</si>
  <si>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</si>
  <si>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</si>
  <si>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</si>
  <si>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</si>
  <si>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</si>
  <si>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</si>
  <si>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</si>
  <si>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</si>
  <si>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</si>
  <si>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</si>
  <si>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</si>
  <si>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</si>
  <si>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</si>
  <si>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</si>
  <si>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</si>
  <si>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</si>
  <si>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</si>
  <si>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</si>
  <si>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</si>
  <si>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</si>
  <si>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</si>
  <si>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</si>
  <si>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</si>
  <si>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</si>
  <si>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</si>
  <si>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</si>
  <si>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</si>
  <si>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</si>
  <si>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</si>
  <si>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</si>
  <si>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</si>
  <si>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</si>
  <si>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</si>
  <si>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</si>
  <si>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</si>
  <si>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</si>
  <si>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</si>
  <si>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</si>
  <si>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</si>
  <si>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</si>
  <si>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</si>
  <si>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</si>
  <si>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</si>
  <si>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</si>
  <si>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</si>
  <si>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</si>
  <si>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</si>
  <si>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</si>
  <si>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</si>
  <si>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</si>
  <si>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</si>
  <si>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</si>
  <si>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</si>
  <si>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</si>
  <si>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</si>
  <si>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</si>
  <si>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</si>
  <si>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</si>
  <si>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</si>
  <si>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</si>
  <si>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</si>
  <si>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</si>
  <si>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</si>
  <si>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</si>
  <si>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</si>
  <si>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</si>
  <si>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</si>
  <si>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</si>
  <si>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</si>
  <si>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</si>
  <si>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</si>
  <si>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</si>
  <si>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</si>
  <si>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</si>
  <si>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</si>
  <si>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</si>
  <si>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</si>
  <si>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</si>
  <si>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</si>
  <si>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</si>
  <si>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</si>
  <si>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</si>
  <si>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</si>
  <si>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</si>
  <si>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</si>
  <si>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</si>
  <si>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</si>
  <si>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</si>
  <si>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</si>
  <si>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</si>
  <si>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</si>
  <si>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</si>
  <si>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</si>
  <si>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</si>
  <si>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</si>
  <si>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</si>
  <si>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</si>
  <si>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</si>
  <si>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</si>
  <si>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</si>
  <si>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</si>
  <si>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</si>
  <si>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</si>
  <si>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</si>
  <si>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</si>
  <si>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</si>
  <si>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</si>
  <si>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</si>
  <si>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</si>
  <si>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</si>
  <si>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</si>
  <si>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</si>
  <si>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</si>
  <si>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</si>
  <si>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</si>
  <si>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</si>
  <si>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</si>
  <si>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</si>
  <si>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</si>
  <si>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</si>
  <si>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</si>
  <si>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</si>
  <si>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</si>
  <si>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</si>
  <si>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</si>
  <si>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</si>
  <si>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</si>
  <si>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</si>
  <si>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</si>
  <si>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</si>
  <si>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</si>
  <si>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</si>
  <si>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</si>
  <si>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</si>
  <si>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</si>
  <si>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</si>
  <si>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</si>
  <si>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</si>
  <si>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</si>
  <si>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</si>
  <si>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</si>
  <si>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</si>
  <si>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</si>
  <si>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</si>
  <si>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</si>
  <si>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</si>
  <si>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</si>
  <si>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</si>
  <si>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</si>
  <si>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</si>
  <si>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</si>
  <si>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</si>
  <si>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</si>
  <si>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</si>
  <si>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</si>
  <si>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</si>
  <si>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</si>
  <si>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</si>
  <si>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</si>
  <si>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</si>
  <si>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</si>
  <si>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</si>
  <si>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</si>
  <si>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</si>
  <si>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</si>
  <si>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</si>
  <si>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</si>
  <si>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</si>
  <si>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</si>
  <si>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</si>
  <si>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</si>
  <si>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</si>
  <si>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</si>
  <si>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</si>
  <si>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</si>
  <si>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</si>
  <si>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</si>
  <si>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</si>
  <si>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</si>
  <si>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</si>
  <si>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</si>
  <si>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</si>
  <si>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</si>
  <si>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</si>
  <si>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</si>
  <si>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</si>
  <si>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</si>
  <si>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</si>
  <si>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</si>
  <si>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</si>
  <si>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</si>
  <si>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</si>
  <si>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</si>
  <si>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</si>
  <si>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</si>
  <si>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</si>
  <si>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</si>
  <si>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</si>
  <si>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</si>
  <si>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</si>
  <si>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</si>
  <si>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</si>
  <si>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</si>
  <si>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</si>
  <si>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</si>
  <si>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</si>
  <si>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</si>
  <si>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</si>
  <si>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</si>
  <si>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</si>
  <si>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</si>
  <si>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</si>
  <si>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</si>
  <si>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</si>
  <si>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</si>
  <si>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</si>
  <si>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</si>
  <si>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</si>
  <si>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</si>
  <si>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</si>
  <si>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</si>
  <si>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</si>
  <si>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</si>
  <si>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</si>
  <si>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</si>
  <si>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</si>
  <si>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</si>
  <si>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</si>
  <si>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</si>
  <si>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</si>
  <si>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</si>
  <si>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</si>
  <si>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</si>
  <si>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</si>
  <si>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</si>
  <si>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</si>
  <si>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</si>
  <si>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</si>
  <si>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</si>
  <si>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</si>
  <si>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</si>
  <si>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</si>
  <si>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</si>
  <si>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</si>
  <si>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</si>
  <si>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</si>
  <si>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</si>
  <si>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</si>
  <si>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</si>
  <si>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</si>
  <si>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</si>
  <si>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</si>
  <si>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</si>
  <si>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</si>
  <si>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</si>
  <si>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</si>
  <si>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</si>
  <si>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</si>
  <si>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</si>
  <si>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</si>
  <si>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</si>
  <si>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</si>
  <si>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</si>
  <si>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</si>
  <si>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</si>
  <si>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</si>
  <si>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</si>
  <si>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</si>
  <si>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</si>
  <si>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</si>
  <si>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</si>
  <si>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</si>
  <si>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</si>
  <si>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</si>
  <si>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</si>
  <si>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</si>
  <si>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</si>
  <si>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</si>
  <si>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</si>
  <si>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</si>
  <si>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</si>
  <si>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</si>
  <si>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</si>
  <si>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</si>
  <si>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</si>
  <si>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</si>
  <si>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</si>
  <si>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</si>
  <si>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</si>
  <si>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</si>
  <si>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</si>
  <si>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</si>
  <si>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</si>
  <si>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</si>
  <si>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</si>
  <si>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</si>
  <si>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</si>
  <si>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</si>
  <si>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</si>
  <si>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</si>
  <si>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</si>
  <si>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</si>
  <si>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</si>
  <si>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</si>
  <si>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</si>
  <si>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</si>
  <si>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</si>
  <si>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</si>
  <si>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</si>
  <si>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</si>
  <si>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</si>
  <si>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</si>
  <si>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</si>
  <si>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</si>
  <si>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</si>
  <si>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</si>
  <si>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</si>
  <si>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</si>
  <si>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</si>
  <si>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</si>
  <si>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</si>
  <si>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</si>
  <si>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</si>
  <si>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</si>
  <si>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</si>
  <si>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</si>
  <si>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</si>
  <si>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</si>
  <si>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</si>
  <si>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</si>
  <si>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</si>
  <si>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</si>
  <si>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</si>
  <si>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</si>
  <si>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</si>
  <si>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</si>
  <si>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</si>
  <si>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</si>
  <si>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</si>
  <si>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</si>
  <si>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</si>
  <si>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</si>
  <si>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</si>
  <si>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</si>
  <si>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</si>
  <si>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</si>
  <si>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</si>
  <si>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</si>
  <si>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</si>
  <si>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</si>
  <si>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</si>
  <si>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</si>
  <si>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</si>
  <si>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</si>
  <si>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</si>
  <si>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</si>
  <si>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</si>
  <si>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</si>
  <si>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</si>
  <si>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</si>
  <si>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</si>
  <si>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</si>
  <si>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</si>
  <si>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</si>
  <si>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</si>
  <si>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</si>
  <si>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</si>
  <si>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</si>
  <si>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</si>
  <si>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</si>
  <si>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</si>
  <si>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</si>
  <si>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</si>
  <si>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</si>
  <si>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</si>
  <si>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</si>
  <si>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</si>
  <si>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</si>
  <si>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</si>
  <si>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</si>
  <si>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</si>
  <si>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</si>
  <si>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</si>
  <si>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</si>
  <si>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</si>
  <si>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</si>
  <si>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</si>
  <si>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</si>
  <si>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</si>
  <si>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</si>
  <si>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</si>
  <si>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</si>
  <si>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</si>
  <si>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</si>
  <si>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</si>
  <si>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</si>
  <si>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</si>
  <si>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</si>
  <si>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</si>
  <si>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</si>
  <si>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</si>
  <si>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</si>
  <si>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</si>
  <si>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</si>
  <si>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</si>
  <si>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</si>
  <si>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</si>
  <si>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</si>
  <si>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</si>
  <si>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</si>
  <si>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</si>
  <si>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</si>
  <si>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</si>
  <si>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</si>
  <si>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</si>
  <si>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</si>
  <si>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</si>
  <si>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</si>
  <si>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</si>
  <si>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</si>
  <si>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</si>
  <si>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</si>
  <si>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</si>
  <si>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</si>
  <si>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</si>
  <si>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</si>
  <si>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</si>
  <si>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</si>
  <si>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</si>
  <si>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</si>
  <si>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</si>
  <si>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</si>
  <si>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</si>
  <si>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</si>
  <si>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</si>
  <si>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</si>
  <si>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</si>
  <si>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</si>
  <si>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</si>
  <si>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</si>
  <si>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</si>
  <si>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</si>
  <si>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</si>
  <si>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</si>
  <si>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</si>
  <si>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</si>
  <si>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</si>
  <si>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</si>
  <si>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</si>
  <si>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</si>
  <si>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</si>
  <si>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</si>
  <si>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</si>
  <si>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</si>
  <si>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</si>
  <si>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</si>
  <si>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</si>
  <si>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</si>
  <si>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</si>
  <si>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</si>
  <si>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</si>
  <si>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</si>
  <si>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</si>
  <si>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</si>
  <si>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</si>
  <si>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</si>
  <si>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</si>
  <si>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</si>
  <si>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</si>
  <si>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</si>
  <si>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</si>
  <si>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</si>
  <si>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</si>
  <si>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</si>
  <si>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</si>
  <si>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</si>
  <si>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</si>
  <si>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</si>
  <si>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</si>
  <si>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</si>
  <si>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</si>
  <si>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</si>
  <si>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</si>
  <si>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</si>
  <si>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</si>
  <si>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</si>
  <si>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</si>
  <si>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</si>
  <si>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</si>
  <si>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</si>
  <si>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</si>
  <si>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</si>
  <si>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</si>
  <si>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</si>
  <si>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</si>
  <si>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</si>
  <si>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</si>
  <si>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</si>
  <si>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</si>
  <si>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</si>
  <si>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</si>
  <si>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</si>
  <si>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</si>
  <si>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</si>
  <si>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</si>
  <si>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</si>
  <si>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</si>
  <si>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</si>
  <si>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</si>
  <si>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</si>
  <si>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</si>
  <si>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</si>
  <si>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</si>
  <si>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</si>
  <si>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</si>
  <si>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</si>
  <si>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</si>
  <si>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</si>
  <si>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</si>
  <si>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</si>
  <si>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</si>
  <si>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</si>
  <si>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</si>
  <si>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</si>
  <si>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</si>
  <si>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</si>
  <si>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</si>
  <si>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</si>
  <si>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</si>
  <si>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</si>
  <si>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</si>
  <si>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</si>
  <si>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</si>
  <si>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</si>
  <si>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</si>
  <si>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</si>
  <si>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</si>
  <si>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</si>
  <si>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</si>
  <si>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</si>
  <si>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</si>
  <si>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</si>
  <si>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</si>
  <si>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</si>
  <si>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</si>
  <si>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</si>
  <si>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</si>
  <si>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</si>
  <si>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</si>
  <si>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</si>
  <si>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</si>
  <si>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</si>
  <si>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</si>
  <si>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</si>
  <si>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</si>
  <si>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</si>
  <si>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</si>
  <si>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</si>
  <si>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</si>
  <si>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</si>
  <si>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</si>
  <si>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</si>
  <si>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</si>
  <si>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</si>
  <si>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</si>
  <si>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</si>
  <si>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</si>
  <si>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</si>
  <si>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</si>
  <si>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</si>
  <si>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</si>
  <si>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</si>
  <si>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</si>
  <si>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</si>
  <si>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</si>
  <si>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</si>
  <si>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</si>
  <si>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</si>
  <si>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</si>
  <si>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</si>
  <si>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</si>
  <si>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</si>
  <si>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</si>
  <si>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</si>
  <si>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</si>
  <si>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</si>
  <si>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</si>
  <si>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</si>
  <si>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</si>
  <si>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</si>
  <si>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</si>
  <si>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</si>
  <si>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</si>
  <si>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</si>
  <si>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</si>
  <si>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</si>
  <si>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</si>
  <si>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</si>
  <si>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</si>
  <si>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</si>
  <si>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</si>
  <si>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</si>
  <si>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</si>
  <si>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</si>
  <si>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</si>
  <si>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</si>
  <si>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</si>
  <si>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</si>
  <si>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</si>
  <si>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</si>
  <si>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</si>
  <si>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</si>
  <si>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</si>
  <si>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</si>
  <si>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</si>
  <si>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</si>
  <si>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</si>
  <si>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</si>
  <si>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</si>
  <si>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</si>
  <si>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</si>
  <si>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</si>
  <si>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</si>
  <si>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</si>
  <si>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</si>
  <si>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</si>
  <si>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</si>
  <si>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</si>
  <si>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</si>
  <si>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</si>
  <si>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</si>
  <si>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</si>
  <si>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</si>
  <si>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</si>
  <si>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</si>
  <si>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</si>
  <si>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</si>
  <si>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</si>
  <si>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</si>
  <si>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</si>
  <si>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</si>
  <si>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</si>
  <si>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</si>
  <si>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</si>
  <si>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</si>
  <si>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</si>
  <si>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</si>
  <si>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</si>
  <si>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</si>
  <si>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</si>
  <si>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</si>
  <si>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</si>
  <si>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</si>
  <si>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</si>
  <si>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</si>
  <si>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</si>
  <si>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</si>
  <si>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</si>
  <si>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</si>
  <si>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</si>
  <si>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</si>
  <si>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</si>
  <si>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</si>
  <si>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</si>
  <si>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</si>
  <si>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</si>
  <si>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</si>
  <si>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</si>
  <si>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</si>
  <si>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</si>
  <si>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</si>
  <si>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</si>
  <si>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</si>
  <si>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</si>
  <si>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</si>
  <si>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</si>
  <si>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</si>
  <si>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</si>
  <si>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</si>
  <si>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</si>
  <si>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</si>
  <si>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</si>
  <si>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</si>
  <si>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</si>
  <si>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</si>
  <si>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</si>
  <si>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</si>
  <si>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</si>
  <si>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</si>
  <si>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</si>
  <si>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</si>
  <si>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</si>
  <si>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</si>
  <si>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</si>
  <si>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</si>
  <si>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</si>
  <si>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</si>
  <si>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</si>
  <si>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</si>
  <si>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</si>
  <si>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</si>
  <si>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</si>
  <si>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</si>
  <si>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</si>
  <si>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</si>
  <si>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</si>
  <si>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</si>
  <si>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</si>
  <si>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</si>
  <si>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</si>
  <si>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</si>
  <si>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</si>
  <si>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</si>
  <si>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</si>
  <si>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</si>
  <si>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</si>
  <si>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</si>
  <si>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</si>
  <si>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</si>
  <si>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</si>
  <si>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</si>
  <si>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</si>
  <si>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</si>
  <si>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</si>
  <si>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</si>
  <si>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</si>
  <si>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</si>
  <si>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</si>
  <si>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</si>
  <si>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</si>
  <si>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</si>
  <si>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</si>
  <si>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</si>
  <si>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</si>
  <si>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</si>
  <si>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</si>
  <si>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</si>
  <si>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</si>
  <si>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</si>
  <si>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</si>
  <si>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</si>
  <si>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</si>
  <si>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</si>
  <si>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</si>
  <si>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</si>
  <si>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</si>
  <si>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</si>
  <si>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</si>
  <si>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</si>
  <si>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</si>
  <si>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</si>
  <si>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</si>
  <si>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</si>
  <si>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</si>
  <si>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</si>
  <si>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</si>
  <si>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</si>
  <si>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</si>
  <si>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</si>
  <si>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</si>
  <si>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</si>
  <si>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</si>
  <si>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</si>
  <si>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</si>
  <si>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</si>
  <si>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</si>
  <si>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</si>
  <si>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</si>
  <si>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</si>
  <si>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</si>
  <si>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</si>
  <si>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</si>
  <si>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</si>
  <si>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</si>
  <si>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</si>
  <si>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</si>
  <si>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</si>
  <si>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</si>
  <si>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</si>
  <si>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</si>
  <si>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</si>
  <si>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</si>
  <si>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</si>
  <si>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</si>
  <si>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</si>
  <si>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</si>
  <si>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</si>
  <si>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</si>
  <si>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</si>
  <si>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</si>
  <si>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</si>
  <si>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</si>
  <si>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</si>
  <si>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</si>
  <si>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</si>
  <si>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</si>
  <si>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</si>
  <si>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</si>
  <si>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</si>
  <si>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</si>
  <si>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</si>
  <si>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</si>
  <si>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</si>
  <si>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</si>
  <si>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</si>
  <si>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</si>
  <si>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</si>
  <si>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</si>
  <si>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</si>
  <si>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</si>
  <si>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</si>
  <si>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</si>
  <si>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</si>
  <si>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</si>
  <si>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</si>
  <si>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</si>
  <si>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</si>
  <si>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</si>
  <si>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</si>
  <si>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</si>
  <si>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</si>
  <si>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</si>
  <si>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</si>
  <si>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</si>
  <si>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</si>
  <si>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</si>
  <si>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</si>
  <si>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</si>
  <si>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</si>
  <si>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</si>
  <si>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</si>
  <si>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</si>
  <si>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</si>
  <si>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</si>
  <si>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</si>
  <si>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</si>
  <si>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</si>
  <si>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</si>
  <si>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</si>
  <si>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</si>
  <si>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</si>
  <si>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</si>
  <si>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</si>
  <si>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</si>
  <si>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</si>
  <si>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</si>
  <si>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</si>
  <si>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</si>
  <si>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</si>
  <si>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</si>
  <si>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</si>
  <si>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</si>
  <si>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</si>
  <si>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</si>
  <si>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</si>
  <si>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</si>
  <si>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</si>
  <si>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</si>
  <si>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</si>
  <si>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</si>
  <si>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</si>
  <si>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</si>
  <si>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</si>
  <si>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</si>
  <si>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</si>
  <si>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</si>
  <si>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</si>
  <si>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</si>
  <si>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</si>
  <si>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</si>
  <si>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</si>
  <si>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</si>
  <si>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</si>
  <si>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</si>
  <si>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</si>
  <si>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</si>
  <si>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</si>
  <si>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</si>
  <si>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</si>
  <si>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</si>
  <si>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</si>
  <si>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</si>
  <si>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</si>
  <si>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</si>
  <si>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</si>
  <si>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</si>
  <si>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</si>
  <si>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</si>
  <si>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</si>
  <si>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</si>
  <si>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</si>
  <si>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</si>
  <si>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</si>
  <si>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</si>
  <si>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</si>
  <si>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</si>
  <si>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</si>
  <si>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</si>
  <si>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</si>
  <si>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</si>
  <si>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</si>
  <si>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</si>
  <si>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</si>
  <si>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</si>
  <si>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</si>
  <si>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</si>
  <si>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</si>
  <si>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</si>
  <si>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</si>
  <si>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</si>
  <si>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</si>
  <si>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</si>
  <si>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</si>
  <si>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</si>
  <si>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</si>
  <si>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</si>
  <si>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</si>
  <si>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</si>
  <si>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</si>
  <si>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</si>
  <si>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</si>
  <si>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</si>
  <si>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</si>
  <si>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</si>
  <si>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</si>
  <si>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</si>
  <si>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</si>
  <si>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</si>
  <si>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</si>
  <si>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</si>
  <si>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</si>
  <si>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</si>
  <si>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</si>
  <si>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</si>
  <si>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</si>
  <si>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</si>
  <si>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</si>
  <si>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</si>
  <si>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</si>
  <si>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</si>
  <si>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</si>
  <si>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</si>
  <si>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</si>
  <si>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</si>
  <si>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</si>
  <si>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</si>
  <si>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</si>
  <si>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</si>
  <si>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</si>
  <si>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</si>
  <si>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</si>
  <si>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</si>
  <si>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</si>
  <si>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</si>
  <si>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</si>
  <si>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</si>
  <si>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</si>
  <si>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</si>
  <si>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</si>
  <si>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</si>
  <si>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</si>
  <si>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</si>
  <si>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</si>
  <si>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</si>
  <si>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</si>
  <si>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</si>
  <si>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</si>
  <si>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</si>
  <si>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</si>
  <si>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</si>
  <si>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</si>
  <si>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</si>
  <si>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</si>
  <si>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</si>
  <si>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</si>
  <si>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</si>
  <si>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</si>
  <si>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</si>
  <si>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</si>
  <si>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</si>
  <si>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</si>
  <si>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</si>
  <si>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</si>
  <si>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</si>
  <si>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</si>
  <si>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</si>
  <si>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</si>
  <si>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</si>
  <si>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</si>
  <si>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</si>
  <si>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</si>
  <si>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</si>
  <si>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</si>
  <si>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</si>
  <si>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</si>
  <si>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</si>
  <si>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</si>
  <si>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</si>
  <si>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</si>
  <si>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</si>
  <si>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</si>
  <si>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</si>
  <si>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</si>
  <si>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</si>
  <si>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</si>
  <si>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</si>
  <si>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</si>
  <si>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</si>
  <si>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</si>
  <si>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</si>
  <si>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</si>
  <si>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</si>
  <si>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</si>
  <si>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</si>
  <si>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</si>
  <si>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</si>
  <si>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</si>
  <si>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</si>
  <si>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</si>
  <si>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</si>
  <si>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</si>
  <si>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</si>
  <si>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</si>
  <si>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</si>
  <si>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</si>
  <si>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</si>
  <si>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</si>
  <si>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</si>
  <si>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</si>
  <si>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</si>
  <si>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</si>
  <si>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</si>
  <si>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</si>
  <si>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</si>
  <si>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</si>
  <si>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</si>
  <si>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</si>
  <si>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</si>
  <si>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</si>
  <si>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</si>
  <si>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</si>
  <si>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</si>
  <si>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</si>
  <si>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</si>
  <si>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</si>
  <si>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</si>
  <si>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</si>
  <si>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</si>
  <si>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</si>
  <si>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</si>
  <si>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</si>
  <si>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</si>
  <si>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</si>
  <si>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</si>
  <si>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</si>
  <si>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</si>
  <si>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</si>
  <si>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</si>
  <si>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</si>
  <si>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</si>
  <si>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</si>
  <si>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</si>
  <si>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</si>
  <si>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</si>
  <si>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</si>
  <si>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</si>
  <si>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</si>
  <si>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</si>
  <si>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</si>
  <si>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</si>
  <si>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</si>
  <si>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</si>
  <si>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</si>
  <si>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</si>
  <si>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</si>
  <si>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</si>
  <si>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</si>
  <si>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</si>
  <si>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</si>
  <si>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</si>
  <si>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</si>
  <si>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</si>
  <si>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</si>
  <si>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</si>
  <si>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</si>
  <si>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</si>
  <si>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</si>
  <si>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</si>
  <si>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</si>
  <si>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</si>
  <si>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</si>
  <si>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</si>
  <si>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</si>
  <si>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</si>
  <si>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</si>
  <si>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</si>
  <si>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</si>
  <si>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</si>
  <si>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</si>
  <si>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</si>
  <si>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</si>
  <si>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</si>
  <si>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</si>
  <si>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</si>
  <si>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</si>
  <si>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</si>
  <si>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</si>
  <si>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</si>
  <si>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</si>
  <si>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</si>
  <si>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</si>
  <si>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</si>
  <si>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</si>
  <si>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</si>
  <si>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</si>
  <si>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</si>
  <si>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</si>
  <si>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</si>
  <si>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</si>
  <si>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</si>
  <si>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</si>
  <si>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</si>
  <si>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</si>
  <si>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</si>
  <si>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</si>
  <si>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</si>
  <si>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</si>
  <si>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</si>
  <si>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</si>
  <si>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</si>
  <si>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</si>
  <si>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</si>
  <si>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</si>
  <si>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</si>
  <si>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</si>
  <si>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</si>
  <si>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</si>
  <si>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</si>
  <si>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</si>
  <si>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</si>
  <si>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</si>
  <si>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</si>
  <si>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</si>
  <si>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</si>
  <si>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</si>
  <si>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</si>
  <si>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</si>
  <si>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</si>
  <si>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</si>
  <si>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</si>
  <si>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</si>
  <si>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</si>
  <si>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</si>
  <si>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</si>
  <si>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</si>
  <si>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</si>
  <si>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</si>
  <si>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</si>
  <si>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</si>
  <si>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</si>
  <si>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</si>
  <si>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</si>
  <si>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</si>
  <si>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</si>
  <si>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</si>
  <si>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</si>
  <si>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</si>
  <si>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</si>
  <si>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</si>
  <si>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</si>
  <si>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</si>
  <si>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</si>
  <si>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</si>
  <si>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</si>
  <si>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</si>
  <si>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</si>
  <si>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</si>
  <si>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</si>
  <si>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</si>
  <si>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</si>
  <si>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</si>
  <si>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</si>
  <si>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</si>
  <si>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</si>
  <si>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</si>
  <si>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</si>
  <si>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</si>
  <si>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</si>
  <si>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</si>
  <si>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</si>
  <si>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</si>
  <si>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</si>
  <si>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</si>
  <si>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</si>
  <si>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</si>
  <si>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</si>
  <si>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</si>
  <si>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</si>
  <si>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</si>
  <si>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</si>
  <si>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</si>
  <si>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</si>
  <si>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</si>
  <si>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</si>
  <si>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</si>
  <si>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</si>
  <si>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</si>
  <si>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</si>
  <si>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</si>
  <si>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</si>
  <si>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</si>
  <si>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</si>
  <si>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</si>
  <si>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</si>
  <si>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</si>
  <si>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</si>
  <si>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</si>
  <si>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</si>
  <si>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</si>
  <si>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</si>
  <si>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</si>
  <si>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</si>
  <si>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</si>
  <si>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</si>
  <si>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</si>
  <si>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</si>
  <si>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</si>
  <si>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</si>
  <si>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</si>
  <si>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</si>
  <si>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</si>
  <si>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</si>
  <si>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</si>
  <si>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</si>
  <si>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</si>
  <si>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</si>
  <si>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</si>
  <si>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</si>
  <si>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</si>
  <si>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</si>
  <si>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</si>
  <si>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</si>
  <si>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</si>
  <si>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</si>
  <si>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</si>
  <si>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</si>
  <si>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</si>
  <si>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</si>
  <si>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</si>
  <si>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</si>
  <si>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</si>
  <si>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</si>
  <si>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</si>
  <si>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</si>
  <si>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</si>
  <si>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</si>
  <si>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</si>
  <si>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</si>
  <si>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</si>
  <si>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</si>
  <si>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</si>
  <si>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</si>
  <si>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</si>
  <si>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</si>
  <si>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</si>
  <si>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</si>
  <si>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</si>
  <si>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</si>
  <si>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</si>
  <si>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</si>
  <si>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</si>
  <si>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</si>
  <si>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</si>
  <si>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</si>
  <si>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</si>
  <si>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</si>
  <si>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</si>
  <si>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</si>
  <si>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</si>
  <si>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</si>
  <si>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</si>
  <si>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</si>
  <si>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</si>
  <si>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</si>
  <si>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</si>
  <si>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</si>
  <si>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</si>
  <si>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</si>
  <si>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</si>
  <si>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</si>
  <si>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</si>
  <si>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</si>
  <si>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</si>
  <si>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</si>
  <si>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</si>
  <si>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</si>
  <si>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</si>
  <si>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</si>
  <si>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</si>
  <si>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</si>
  <si>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</si>
  <si>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</si>
  <si>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</si>
  <si>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</si>
  <si>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</si>
  <si>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</si>
  <si>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</si>
  <si>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</si>
  <si>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</si>
  <si>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</si>
  <si>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</si>
  <si>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</si>
  <si>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</si>
  <si>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</si>
  <si>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</si>
  <si>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</si>
  <si>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</si>
  <si>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</si>
  <si>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</si>
  <si>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</si>
  <si>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</si>
  <si>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</si>
  <si>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</si>
  <si>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</si>
  <si>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</si>
  <si>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</si>
  <si>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</si>
  <si>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</si>
  <si>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</si>
  <si>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</si>
  <si>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</si>
  <si>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</si>
  <si>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</si>
  <si>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</si>
  <si>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</si>
  <si>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</si>
  <si>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</si>
  <si>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</si>
  <si>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</si>
  <si>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</si>
  <si>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</si>
  <si>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</si>
  <si>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</si>
  <si>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</si>
  <si>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</si>
  <si>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</si>
  <si>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</si>
  <si>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</si>
  <si>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</si>
  <si>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</si>
  <si>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</si>
  <si>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</si>
  <si>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</si>
  <si>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</si>
  <si>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</si>
  <si>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</si>
  <si>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</si>
  <si>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</si>
  <si>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</si>
  <si>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</si>
  <si>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</si>
  <si>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</si>
  <si>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</si>
  <si>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</si>
  <si>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</si>
  <si>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</si>
  <si>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</si>
  <si>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</si>
  <si>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</si>
  <si>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</si>
  <si>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</si>
  <si>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</si>
  <si>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</si>
  <si>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</si>
  <si>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</si>
  <si>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</si>
  <si>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</si>
  <si>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</si>
  <si>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</si>
  <si>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</si>
  <si>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</si>
  <si>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</si>
  <si>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</si>
  <si>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</si>
  <si>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</si>
  <si>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</si>
  <si>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</si>
  <si>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</si>
  <si>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</si>
  <si>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</si>
  <si>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</si>
  <si>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</si>
  <si>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</si>
  <si>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</si>
  <si>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</si>
  <si>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</si>
  <si>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</si>
  <si>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</si>
  <si>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</si>
  <si>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</si>
  <si>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</si>
  <si>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</si>
  <si>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</si>
  <si>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</si>
  <si>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</si>
  <si>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</si>
  <si>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</si>
  <si>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</si>
  <si>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</si>
  <si>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</si>
  <si>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</si>
  <si>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</si>
  <si>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</si>
  <si>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</si>
  <si>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</si>
  <si>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</si>
  <si>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</si>
  <si>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</si>
  <si>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</si>
  <si>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</si>
  <si>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</si>
  <si>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</si>
  <si>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</si>
  <si>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</si>
  <si>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</si>
  <si>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</si>
  <si>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</si>
  <si>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</si>
  <si>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</si>
  <si>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</si>
  <si>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</si>
  <si>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</si>
  <si>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</si>
  <si>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</si>
  <si>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</si>
  <si>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</si>
  <si>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</si>
  <si>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</si>
  <si>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</si>
  <si>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</si>
  <si>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</si>
  <si>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</si>
  <si>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</si>
  <si>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</si>
  <si>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</si>
  <si>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</si>
  <si>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</si>
  <si>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</si>
  <si>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</si>
  <si>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</si>
  <si>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</si>
  <si>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</si>
  <si>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</si>
  <si>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</si>
  <si>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</si>
  <si>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</si>
  <si>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</si>
  <si>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</si>
  <si>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</si>
  <si>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</si>
  <si>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</si>
  <si>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</si>
  <si>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</si>
  <si>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</si>
  <si>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</si>
  <si>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</si>
  <si>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</si>
  <si>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</si>
  <si>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</si>
  <si>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</si>
  <si>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</si>
  <si>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</si>
  <si>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</si>
  <si>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</si>
  <si>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</si>
  <si>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</si>
  <si>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</si>
  <si>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</si>
  <si>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</si>
  <si>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</si>
  <si>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</si>
  <si>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</si>
  <si>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</si>
  <si>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</si>
  <si>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</si>
  <si>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</si>
  <si>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</si>
  <si>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</si>
  <si>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</si>
  <si>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</si>
  <si>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</si>
  <si>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</si>
  <si>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</si>
  <si>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</si>
  <si>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</si>
  <si>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</si>
  <si>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</si>
  <si>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</si>
  <si>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</si>
  <si>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</si>
  <si>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</si>
  <si>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</si>
  <si>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</si>
  <si>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</si>
  <si>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</si>
  <si>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</si>
  <si>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</si>
  <si>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</si>
  <si>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</si>
  <si>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</si>
  <si>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</si>
  <si>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</si>
  <si>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</si>
  <si>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</si>
  <si>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</si>
  <si>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</si>
  <si>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</si>
  <si>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</si>
  <si>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</si>
  <si>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</si>
  <si>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</si>
  <si>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</si>
  <si>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</si>
  <si>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</si>
  <si>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</si>
  <si>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</si>
  <si>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</si>
  <si>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</si>
  <si>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</si>
  <si>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</si>
  <si>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</si>
  <si>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</si>
  <si>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</si>
  <si>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</si>
  <si>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</si>
  <si>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</si>
  <si>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</si>
  <si>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</si>
  <si>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</si>
  <si>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</si>
  <si>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</si>
  <si>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</si>
  <si>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</si>
  <si>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</si>
  <si>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</si>
  <si>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</si>
  <si>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</si>
  <si>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</si>
  <si>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</si>
  <si>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</si>
  <si>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</si>
  <si>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</si>
  <si>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</si>
  <si>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</si>
  <si>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</si>
  <si>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</si>
  <si>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</si>
  <si>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</si>
  <si>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</si>
  <si>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</si>
  <si>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</si>
  <si>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</si>
  <si>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</si>
  <si>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</si>
  <si>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</si>
  <si>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</si>
  <si>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</si>
  <si>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</si>
  <si>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</si>
  <si>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</si>
  <si>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</si>
  <si>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</si>
  <si>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</si>
  <si>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</si>
  <si>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</si>
  <si>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</si>
  <si>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</si>
  <si>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</si>
  <si>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</si>
  <si>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</si>
  <si>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</si>
  <si>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</si>
  <si>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</si>
  <si>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</si>
  <si>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</si>
  <si>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</si>
  <si>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</si>
  <si>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</si>
  <si>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</si>
  <si>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</si>
  <si>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</si>
  <si>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</si>
  <si>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</si>
  <si>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</si>
  <si>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</si>
  <si>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</si>
  <si>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</si>
  <si>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</si>
  <si>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</si>
  <si>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</si>
  <si>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</si>
  <si>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</si>
  <si>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</si>
  <si>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</si>
  <si>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</si>
  <si>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</si>
  <si>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</si>
  <si>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</si>
  <si>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</si>
  <si>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</si>
  <si>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</si>
  <si>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</si>
  <si>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</si>
  <si>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</si>
  <si>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</si>
  <si>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</si>
  <si>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</si>
  <si>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</si>
  <si>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</si>
  <si>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</si>
  <si>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</si>
  <si>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</si>
  <si>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</si>
  <si>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</si>
  <si>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</si>
  <si>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</si>
  <si>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</si>
  <si>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</si>
  <si>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</si>
  <si>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</si>
  <si>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</si>
  <si>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</si>
  <si>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</si>
  <si>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</si>
  <si>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</si>
  <si>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</si>
  <si>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</si>
  <si>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</si>
  <si>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</si>
  <si>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</si>
  <si>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</si>
  <si>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</si>
  <si>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</si>
  <si>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</si>
  <si>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</si>
  <si>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</si>
  <si>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</si>
  <si>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</si>
  <si>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</si>
  <si>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</si>
  <si>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</si>
  <si>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</si>
  <si>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</si>
  <si>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</si>
  <si>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</si>
  <si>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</si>
  <si>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</si>
  <si>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</si>
  <si>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</si>
  <si>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</si>
  <si>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</si>
  <si>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</si>
  <si>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</si>
  <si>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</si>
  <si>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</si>
  <si>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</si>
  <si>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</si>
  <si>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</si>
  <si>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</si>
  <si>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</si>
  <si>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</si>
  <si>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</si>
  <si>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</si>
  <si>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</si>
  <si>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</si>
  <si>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</si>
  <si>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</si>
  <si>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</si>
  <si>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</si>
  <si>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</si>
  <si>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</si>
  <si>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</si>
  <si>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</si>
  <si>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</si>
  <si>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</si>
  <si>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</si>
  <si>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</si>
  <si>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</si>
  <si>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</si>
  <si>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</si>
  <si>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</si>
  <si>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</si>
  <si>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</si>
  <si>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</si>
  <si>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</si>
  <si>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</si>
  <si>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</si>
  <si>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</si>
  <si>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</si>
  <si>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</si>
  <si>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</si>
  <si>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</si>
  <si>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</si>
  <si>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</si>
  <si>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</si>
  <si>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</si>
  <si>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</si>
  <si>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</si>
  <si>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</si>
  <si>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</si>
  <si>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</si>
  <si>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</si>
  <si>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</si>
  <si>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</si>
  <si>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</si>
  <si>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</si>
  <si>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</si>
  <si>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</si>
  <si>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</si>
  <si>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</si>
  <si>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</si>
  <si>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</si>
  <si>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</si>
  <si>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</si>
  <si>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</si>
  <si>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</si>
  <si>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</si>
  <si>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</si>
  <si>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</si>
  <si>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</si>
  <si>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</si>
  <si>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</si>
  <si>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</si>
  <si>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</si>
  <si>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</si>
  <si>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</si>
  <si>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</si>
  <si>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</si>
  <si>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</si>
  <si>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</si>
  <si>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</si>
  <si>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</si>
  <si>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</si>
  <si>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</si>
  <si>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</si>
  <si>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</si>
  <si>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</si>
  <si>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</si>
  <si>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</si>
  <si>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</si>
  <si>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</si>
  <si>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</si>
  <si>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</si>
  <si>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</si>
  <si>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</si>
  <si>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</si>
  <si>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</si>
  <si>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</si>
  <si>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</si>
  <si>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</si>
  <si>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</si>
  <si>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</si>
  <si>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</si>
  <si>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</si>
  <si>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</si>
  <si>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</si>
  <si>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</si>
  <si>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</si>
  <si>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</si>
  <si>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</si>
  <si>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</si>
  <si>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</si>
  <si>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</si>
  <si>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</si>
  <si>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</si>
  <si>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</si>
  <si>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</si>
  <si>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</si>
  <si>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</si>
  <si>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</si>
  <si>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</si>
  <si>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</si>
  <si>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</si>
  <si>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</si>
  <si>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</si>
  <si>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</si>
  <si>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</si>
  <si>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</si>
  <si>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</si>
  <si>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</si>
  <si>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</si>
  <si>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</si>
  <si>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</si>
  <si>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</si>
  <si>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</si>
  <si>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</si>
  <si>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</si>
  <si>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</si>
  <si>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</si>
  <si>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</si>
  <si>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</si>
  <si>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</si>
  <si>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</si>
  <si>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</si>
  <si>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</si>
  <si>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</si>
  <si>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</si>
  <si>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</si>
  <si>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</si>
  <si>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</si>
  <si>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</si>
  <si>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</si>
  <si>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</si>
  <si>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</si>
  <si>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</si>
  <si>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</si>
  <si>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</si>
  <si>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</si>
  <si>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</si>
  <si>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</si>
  <si>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</si>
  <si>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</si>
  <si>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</si>
  <si>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</si>
  <si>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</si>
  <si>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</si>
  <si>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</si>
  <si>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</si>
  <si>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</si>
  <si>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</si>
  <si>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</si>
  <si>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</si>
  <si>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</si>
  <si>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</si>
  <si>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</si>
  <si>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</si>
  <si>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</si>
  <si>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</si>
  <si>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</si>
  <si>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</si>
  <si>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</si>
  <si>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</si>
  <si>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</si>
  <si>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</si>
  <si>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</si>
  <si>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</si>
  <si>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</si>
  <si>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</si>
  <si>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</si>
  <si>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</si>
  <si>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</si>
  <si>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</si>
  <si>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</si>
  <si>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</si>
  <si>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</si>
  <si>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</si>
  <si>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</si>
  <si>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</si>
  <si>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</si>
  <si>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</si>
  <si>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</si>
  <si>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</si>
  <si>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</si>
  <si>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</si>
  <si>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</si>
  <si>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</si>
  <si>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</si>
  <si>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</si>
  <si>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</si>
  <si>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</si>
  <si>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</si>
  <si>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</si>
  <si>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</si>
  <si>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</si>
  <si>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</si>
  <si>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</si>
  <si>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</si>
  <si>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</si>
  <si>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</si>
  <si>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</si>
  <si>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</si>
  <si>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</si>
  <si>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</si>
  <si>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</si>
  <si>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</si>
  <si>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</si>
  <si>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</si>
  <si>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</si>
  <si>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</si>
  <si>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</si>
  <si>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</si>
  <si>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</si>
  <si>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</si>
  <si>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</si>
  <si>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</si>
  <si>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</si>
  <si>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</si>
  <si>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</si>
  <si>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</si>
  <si>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</si>
  <si>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</si>
  <si>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</si>
  <si>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</si>
  <si>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</si>
  <si>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</si>
  <si>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</si>
  <si>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</si>
  <si>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</si>
  <si>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</si>
  <si>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</si>
  <si>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</si>
  <si>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</si>
  <si>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</si>
  <si>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</si>
  <si>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</si>
  <si>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</si>
  <si>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</si>
  <si>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</si>
  <si>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</si>
  <si>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</si>
  <si>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</si>
  <si>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</si>
  <si>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</si>
  <si>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</si>
  <si>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</si>
  <si>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</si>
  <si>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</si>
  <si>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</si>
  <si>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</si>
  <si>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</si>
  <si>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</si>
  <si>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</si>
  <si>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</si>
  <si>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</si>
  <si>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</si>
  <si>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</si>
  <si>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</si>
  <si>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</si>
  <si>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</si>
  <si>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</si>
  <si>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</si>
  <si>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</si>
  <si>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</si>
  <si>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</si>
  <si>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</si>
  <si>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</si>
  <si>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</si>
  <si>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</si>
  <si>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</si>
  <si>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</si>
  <si>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</si>
  <si>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</si>
  <si>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</si>
  <si>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</si>
  <si>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</si>
  <si>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</si>
  <si>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</si>
  <si>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</si>
  <si>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</si>
  <si>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</si>
  <si>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</si>
  <si>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</si>
  <si>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</si>
  <si>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</si>
  <si>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</si>
  <si>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</si>
  <si>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</si>
  <si>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</si>
  <si>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</si>
  <si>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</si>
  <si>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</si>
  <si>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</si>
  <si>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</si>
  <si>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</si>
  <si>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</si>
  <si>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</si>
  <si>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</si>
  <si>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</si>
  <si>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</si>
  <si>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</si>
  <si>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</si>
  <si>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</si>
  <si>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</si>
  <si>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</si>
  <si>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</si>
  <si>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</si>
  <si>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</si>
  <si>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</si>
  <si>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</si>
  <si>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</si>
  <si>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</si>
  <si>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</si>
  <si>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</si>
  <si>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</si>
  <si>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</si>
  <si>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</si>
  <si>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</si>
  <si>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</si>
  <si>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</si>
  <si>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</si>
  <si>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</si>
  <si>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</si>
  <si>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</si>
  <si>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</si>
  <si>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</si>
  <si>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</si>
  <si>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</si>
  <si>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</si>
  <si>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</si>
  <si>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</si>
  <si>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</si>
  <si>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</si>
  <si>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</si>
  <si>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</si>
  <si>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</si>
  <si>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</si>
  <si>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</si>
  <si>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</si>
  <si>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</si>
  <si>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</si>
  <si>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</si>
  <si>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</si>
  <si>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</si>
  <si>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</si>
  <si>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</si>
  <si>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</si>
  <si>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</si>
  <si>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</si>
  <si>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</si>
  <si>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</si>
  <si>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</si>
  <si>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</si>
  <si>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</si>
  <si>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</si>
  <si>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</si>
  <si>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</si>
  <si>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</si>
  <si>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</si>
  <si>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</si>
  <si>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</si>
  <si>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</si>
  <si>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</si>
  <si>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</si>
  <si>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</si>
  <si>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</si>
  <si>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</si>
  <si>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</si>
  <si>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</si>
  <si>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</si>
  <si>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</si>
  <si>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</si>
  <si>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</si>
  <si>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</si>
  <si>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</si>
  <si>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</si>
  <si>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</si>
  <si>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</si>
  <si>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</si>
  <si>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</si>
  <si>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</si>
  <si>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</si>
  <si>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</si>
  <si>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</si>
  <si>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</si>
  <si>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</si>
  <si>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</si>
  <si>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</si>
  <si>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</si>
  <si>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</si>
  <si>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</si>
  <si>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</si>
  <si>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</si>
  <si>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</si>
  <si>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</si>
  <si>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</si>
  <si>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</si>
  <si>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</si>
  <si>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</si>
  <si>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</si>
  <si>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</si>
  <si>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</si>
  <si>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</si>
  <si>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</si>
  <si>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</si>
  <si>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</si>
  <si>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</si>
  <si>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</si>
  <si>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</si>
  <si>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</si>
  <si>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</si>
  <si>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</si>
  <si>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</si>
  <si>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</si>
  <si>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</si>
  <si>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</si>
  <si>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</si>
  <si>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</si>
  <si>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</si>
  <si>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</si>
  <si>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</si>
  <si>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</si>
  <si>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</si>
  <si>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</si>
  <si>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</si>
  <si>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</si>
  <si>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</si>
  <si>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</si>
  <si>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</si>
  <si>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</si>
  <si>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</si>
  <si>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</si>
  <si>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</si>
  <si>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</si>
  <si>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</si>
  <si>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</si>
  <si>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</si>
  <si>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</si>
  <si>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</si>
  <si>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</si>
  <si>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</si>
  <si>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</si>
  <si>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</si>
  <si>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</si>
  <si>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</si>
  <si>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</si>
  <si>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</si>
  <si>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</si>
  <si>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</si>
  <si>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</si>
  <si>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</si>
  <si>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</si>
  <si>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</si>
  <si>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</si>
  <si>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</si>
  <si>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</si>
  <si>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</si>
  <si>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</si>
  <si>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</si>
  <si>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</si>
  <si>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</si>
  <si>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</si>
  <si>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</si>
  <si>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</si>
  <si>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</si>
  <si>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</si>
  <si>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</si>
  <si>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</si>
  <si>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</si>
  <si>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</si>
  <si>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</si>
  <si>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</si>
  <si>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</si>
  <si>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</si>
  <si>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</si>
  <si>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</si>
  <si>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</si>
  <si>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</si>
  <si>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</si>
  <si>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</si>
  <si>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</si>
  <si>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</si>
  <si>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</si>
  <si>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</si>
  <si>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</si>
  <si>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</si>
  <si>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</si>
  <si>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</si>
  <si>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</si>
  <si>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</si>
  <si>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</si>
  <si>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</si>
  <si>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</si>
  <si>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</si>
  <si>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</si>
  <si>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</si>
  <si>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</si>
  <si>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</si>
  <si>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</si>
  <si>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</si>
  <si>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</si>
  <si>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</si>
  <si>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</si>
  <si>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</si>
  <si>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</si>
  <si>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</si>
  <si>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</si>
  <si>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</si>
  <si>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</si>
  <si>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</si>
  <si>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</si>
  <si>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</si>
  <si>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</si>
  <si>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</si>
  <si>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</si>
  <si>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</si>
  <si>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</si>
  <si>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</si>
  <si>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</si>
  <si>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</si>
  <si>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</si>
  <si>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</si>
  <si>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</si>
  <si>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</si>
  <si>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</si>
  <si>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</si>
  <si>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</si>
  <si>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</si>
  <si>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</si>
  <si>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</si>
  <si>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</si>
  <si>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</si>
  <si>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</si>
  <si>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</si>
  <si>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</si>
  <si>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</si>
  <si>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</si>
  <si>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</si>
  <si>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</si>
  <si>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</si>
  <si>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</si>
  <si>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</si>
  <si>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</si>
  <si>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</si>
  <si>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</si>
  <si>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</si>
  <si>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</si>
  <si>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</si>
  <si>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</si>
  <si>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</si>
  <si>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</si>
  <si>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</si>
  <si>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</si>
  <si>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</si>
  <si>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</si>
  <si>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</si>
  <si>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</si>
  <si>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</si>
  <si>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</si>
  <si>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</si>
  <si>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</si>
  <si>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</si>
  <si>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</si>
  <si>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</si>
  <si>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</si>
  <si>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</si>
  <si>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</si>
  <si>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</si>
  <si>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</si>
  <si>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</si>
  <si>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</si>
  <si>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</si>
  <si>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</si>
  <si>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</si>
  <si>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</si>
  <si>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</si>
  <si>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</si>
  <si>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</si>
  <si>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</si>
  <si>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</si>
  <si>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</si>
  <si>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</si>
  <si>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</si>
  <si>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</si>
  <si>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</si>
  <si>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</si>
  <si>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</si>
  <si>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</si>
  <si>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</si>
  <si>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</si>
  <si>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</si>
  <si>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</si>
  <si>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</si>
  <si>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</si>
  <si>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</si>
  <si>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</si>
  <si>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</si>
  <si>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</si>
  <si>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</si>
  <si>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</si>
  <si>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</si>
  <si>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</si>
  <si>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</si>
  <si>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</si>
  <si>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</si>
  <si>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</si>
  <si>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</si>
  <si>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</si>
  <si>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</si>
  <si>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</si>
  <si>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</si>
  <si>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</si>
  <si>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</si>
  <si>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</si>
  <si>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</si>
  <si>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</si>
  <si>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</si>
  <si>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</si>
  <si>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</si>
  <si>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</si>
  <si>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</si>
  <si>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</si>
  <si>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</si>
  <si>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</si>
  <si>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</si>
  <si>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</si>
  <si>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</si>
  <si>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</si>
  <si>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</si>
  <si>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</si>
  <si>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</si>
  <si>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</si>
  <si>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</si>
  <si>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</si>
  <si>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</si>
  <si>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</si>
  <si>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</si>
  <si>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</si>
  <si>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</si>
  <si>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</si>
  <si>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</si>
  <si>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</si>
  <si>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</si>
  <si>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</si>
  <si>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</si>
  <si>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</si>
  <si>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</si>
  <si>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</si>
  <si>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</si>
  <si>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</si>
  <si>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</si>
  <si>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</si>
  <si>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</si>
  <si>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</si>
  <si>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</si>
  <si>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</si>
  <si>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</si>
  <si>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</si>
  <si>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</si>
  <si>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</si>
  <si>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</si>
  <si>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</si>
  <si>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</si>
  <si>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</si>
  <si>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</si>
  <si>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</si>
  <si>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</si>
  <si>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</si>
  <si>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</si>
  <si>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</si>
  <si>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</si>
  <si>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</si>
  <si>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</si>
  <si>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</si>
  <si>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</si>
  <si>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</si>
  <si>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</si>
  <si>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</si>
  <si>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</si>
  <si>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</si>
  <si>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</si>
  <si>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</si>
  <si>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</si>
  <si>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</si>
  <si>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</si>
  <si>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</si>
  <si>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</si>
  <si>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</si>
  <si>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</si>
  <si>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</si>
  <si>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</si>
  <si>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</si>
  <si>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</si>
  <si>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</si>
  <si>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</si>
  <si>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</si>
  <si>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</si>
  <si>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</si>
  <si>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</si>
  <si>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</si>
  <si>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</si>
  <si>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</si>
  <si>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</si>
  <si>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</si>
  <si>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</si>
  <si>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</si>
  <si>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</si>
  <si>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</si>
  <si>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</si>
  <si>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</si>
  <si>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</si>
  <si>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</si>
  <si>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</si>
  <si>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</si>
  <si>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</si>
  <si>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</si>
  <si>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</si>
  <si>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</si>
  <si>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</si>
  <si>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</si>
  <si>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</si>
  <si>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</si>
  <si>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</si>
  <si>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</si>
  <si>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</si>
  <si>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</si>
  <si>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</si>
  <si>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</si>
  <si>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</si>
  <si>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</si>
  <si>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</si>
  <si>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</si>
  <si>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</si>
  <si>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</si>
  <si>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</si>
  <si>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</si>
  <si>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</si>
  <si>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</si>
  <si>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</si>
  <si>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</si>
  <si>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</si>
  <si>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</si>
  <si>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</si>
  <si>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</si>
  <si>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</si>
  <si>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</si>
  <si>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</si>
  <si>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</si>
  <si>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</si>
  <si>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</si>
  <si>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</si>
  <si>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</si>
  <si>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</si>
  <si>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</si>
  <si>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</si>
  <si>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</si>
  <si>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</si>
  <si>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</si>
  <si>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</si>
  <si>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</si>
  <si>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</si>
  <si>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</si>
  <si>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</si>
  <si>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</si>
  <si>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</si>
  <si>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</si>
  <si>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</si>
  <si>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</si>
  <si>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</si>
  <si>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</si>
  <si>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</si>
  <si>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</si>
  <si>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</si>
  <si>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</si>
  <si>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</si>
  <si>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</si>
  <si>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</si>
  <si>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</si>
  <si>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</si>
  <si>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</si>
  <si>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</si>
  <si>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</si>
  <si>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</si>
  <si>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</si>
  <si>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</si>
  <si>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</si>
  <si>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</si>
  <si>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</si>
  <si>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</si>
  <si>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</si>
  <si>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</si>
  <si>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</si>
  <si>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</si>
  <si>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</si>
  <si>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</si>
  <si>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</si>
  <si>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</si>
  <si>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</si>
  <si>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</si>
  <si>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</si>
  <si>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</si>
  <si>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</si>
  <si>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</si>
  <si>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</si>
  <si>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</si>
  <si>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</si>
  <si>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</si>
  <si>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</si>
  <si>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</si>
  <si>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</si>
  <si>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</si>
  <si>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</si>
  <si>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</si>
  <si>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</si>
  <si>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</si>
  <si>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</si>
  <si>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</si>
  <si>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</si>
  <si>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</si>
  <si>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</si>
  <si>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</si>
  <si>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</si>
  <si>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</si>
  <si>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</si>
  <si>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</si>
  <si>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</si>
  <si>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</si>
  <si>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</si>
  <si>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</si>
  <si>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</si>
  <si>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</si>
  <si>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</si>
  <si>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</si>
  <si>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</si>
  <si>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</si>
  <si>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</si>
  <si>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</si>
  <si>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</si>
  <si>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</si>
  <si>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</si>
  <si>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</si>
  <si>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</si>
  <si>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</si>
  <si>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</si>
  <si>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</si>
  <si>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</si>
  <si>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</si>
  <si>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</si>
  <si>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</si>
  <si>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</si>
  <si>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</si>
  <si>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</si>
  <si>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</si>
  <si>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</si>
  <si>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</si>
  <si>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</si>
  <si>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</si>
  <si>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</si>
  <si>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</si>
  <si>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</si>
  <si>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</si>
  <si>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</si>
  <si>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</si>
  <si>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</si>
  <si>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</si>
  <si>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</si>
  <si>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</si>
  <si>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</si>
  <si>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</si>
  <si>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</si>
  <si>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</si>
  <si>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</si>
  <si>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</si>
  <si>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</si>
  <si>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</si>
  <si>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</si>
  <si>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</si>
  <si>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</si>
  <si>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</si>
  <si>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</si>
  <si>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</si>
  <si>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</si>
  <si>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</si>
  <si>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</si>
  <si>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</si>
  <si>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</si>
  <si>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</si>
  <si>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</si>
  <si>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</si>
  <si>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</si>
  <si>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</si>
  <si>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</si>
  <si>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</si>
  <si>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</si>
  <si>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</si>
  <si>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</si>
  <si>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</si>
  <si>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</si>
  <si>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</si>
  <si>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</si>
  <si>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</si>
  <si>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</si>
  <si>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</si>
  <si>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</si>
  <si>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</si>
  <si>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</si>
  <si>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</si>
  <si>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</si>
  <si>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</si>
  <si>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</si>
  <si>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</si>
  <si>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</si>
  <si>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</si>
  <si>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</si>
  <si>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</si>
  <si>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</si>
  <si>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</si>
  <si>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</si>
  <si>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</si>
  <si>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</si>
  <si>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</si>
  <si>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</si>
  <si>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</si>
  <si>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</si>
  <si>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</si>
  <si>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</si>
  <si>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</si>
  <si>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</si>
  <si>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</si>
  <si>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</si>
  <si>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</si>
  <si>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</si>
  <si>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</si>
  <si>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</si>
  <si>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</si>
  <si>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</si>
  <si>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</si>
  <si>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</si>
  <si>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</si>
  <si>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</si>
  <si>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</si>
  <si>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</si>
  <si>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</si>
  <si>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</si>
  <si>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</si>
  <si>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</si>
  <si>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</si>
  <si>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</si>
  <si>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</si>
  <si>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</si>
  <si>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</si>
  <si>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</si>
  <si>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</si>
  <si>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</si>
  <si>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</si>
  <si>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</si>
  <si>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</si>
  <si>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</si>
  <si>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</si>
  <si>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</si>
  <si>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</si>
  <si>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</si>
  <si>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</si>
  <si>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</si>
  <si>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</si>
  <si>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</si>
  <si>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</si>
  <si>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</si>
  <si>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</si>
  <si>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</si>
  <si>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</si>
  <si>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</si>
  <si>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</si>
  <si>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</si>
  <si>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</si>
  <si>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</si>
  <si>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</si>
  <si>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</si>
  <si>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</si>
  <si>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</si>
  <si>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</si>
  <si>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</si>
  <si>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</si>
  <si>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</si>
  <si>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</si>
  <si>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</si>
  <si>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</si>
  <si>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</si>
  <si>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</si>
  <si>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</si>
  <si>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</si>
  <si>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</si>
  <si>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</si>
  <si>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</si>
  <si>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</si>
  <si>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</si>
  <si>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</si>
  <si>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</si>
  <si>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</si>
  <si>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</si>
  <si>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</si>
  <si>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</si>
  <si>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</si>
  <si>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</si>
  <si>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</si>
  <si>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</si>
  <si>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</si>
  <si>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</si>
  <si>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</si>
  <si>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</si>
  <si>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</si>
  <si>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</si>
  <si>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</si>
  <si>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</si>
  <si>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</si>
  <si>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</si>
  <si>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</si>
  <si>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</si>
  <si>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</si>
  <si>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</si>
  <si>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</si>
  <si>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</si>
  <si>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</si>
  <si>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</si>
  <si>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</si>
  <si>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</si>
  <si>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</si>
  <si>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</si>
  <si>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</si>
  <si>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</si>
  <si>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</si>
  <si>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</si>
  <si>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</si>
  <si>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</si>
  <si>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</si>
  <si>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</si>
  <si>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</si>
  <si>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</si>
  <si>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</si>
  <si>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</si>
  <si>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</si>
  <si>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</si>
  <si>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</si>
  <si>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</si>
  <si>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</si>
  <si>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</si>
  <si>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</si>
  <si>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</si>
  <si>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</si>
  <si>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</si>
  <si>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</si>
  <si>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</si>
  <si>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</si>
  <si>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</si>
  <si>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</si>
  <si>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</si>
  <si>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</si>
  <si>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</si>
  <si>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</si>
  <si>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</si>
  <si>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</si>
  <si>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</si>
  <si>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</si>
  <si>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</si>
  <si>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</si>
  <si>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</si>
  <si>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</si>
  <si>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</si>
  <si>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</si>
  <si>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</si>
  <si>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</si>
  <si>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</si>
  <si>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</si>
  <si>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</si>
  <si>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</si>
  <si>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</si>
  <si>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</si>
  <si>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</si>
  <si>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</si>
  <si>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</si>
  <si>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</si>
  <si>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</si>
  <si>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</si>
  <si>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</si>
  <si>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</si>
  <si>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</si>
  <si>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</si>
  <si>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</si>
  <si>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</si>
  <si>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</si>
  <si>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</si>
  <si>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</si>
  <si>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</si>
  <si>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</si>
  <si>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</si>
  <si>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</si>
  <si>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</si>
  <si>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</si>
  <si>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</si>
  <si>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</si>
  <si>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</si>
  <si>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</si>
  <si>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</si>
  <si>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</si>
  <si>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</si>
  <si>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</si>
  <si>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</si>
  <si>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</si>
  <si>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</si>
  <si>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</si>
  <si>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</si>
  <si>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</si>
  <si>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</si>
  <si>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</si>
  <si>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</si>
  <si>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</si>
  <si>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</si>
  <si>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</si>
  <si>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</si>
  <si>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</si>
  <si>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</si>
  <si>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</si>
  <si>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</si>
  <si>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</si>
  <si>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</si>
  <si>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</si>
  <si>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</si>
  <si>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</si>
  <si>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</si>
  <si>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</si>
  <si>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</si>
  <si>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</si>
  <si>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</si>
  <si>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</si>
  <si>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</si>
  <si>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</si>
  <si>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</si>
  <si>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</si>
  <si>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</si>
  <si>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</si>
  <si>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</si>
  <si>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</si>
  <si>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</si>
  <si>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</si>
  <si>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</si>
  <si>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</si>
  <si>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</si>
  <si>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</si>
  <si>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</si>
  <si>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</si>
  <si>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</si>
  <si>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</si>
  <si>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</si>
  <si>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</si>
  <si>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</si>
  <si>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</si>
  <si>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</si>
  <si>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</si>
  <si>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</si>
  <si>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</si>
  <si>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</si>
  <si>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</si>
  <si>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</si>
  <si>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</si>
  <si>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</si>
  <si>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</si>
  <si>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</si>
  <si>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</si>
  <si>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</si>
  <si>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</si>
  <si>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</si>
  <si>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</si>
  <si>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</si>
  <si>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</si>
  <si>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</si>
  <si>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</si>
  <si>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</si>
  <si>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</si>
  <si>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</si>
  <si>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</si>
  <si>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</si>
  <si>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</si>
  <si>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</si>
  <si>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</si>
  <si>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</si>
  <si>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</si>
  <si>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</si>
  <si>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</si>
  <si>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</si>
  <si>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</si>
  <si>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</si>
  <si>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</si>
  <si>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</si>
  <si>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</si>
  <si>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</si>
  <si>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</si>
  <si>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</si>
  <si>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</si>
  <si>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</si>
  <si>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</si>
  <si>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</si>
  <si>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</si>
  <si>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</si>
  <si>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</si>
  <si>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</si>
  <si>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</si>
  <si>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</si>
  <si>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</si>
  <si>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</si>
  <si>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</si>
  <si>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</si>
  <si>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</si>
  <si>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</si>
  <si>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</si>
  <si>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</si>
  <si>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</si>
  <si>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</si>
  <si>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</si>
  <si>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</si>
  <si>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</si>
  <si>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</si>
  <si>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</si>
  <si>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</si>
  <si>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</si>
  <si>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</si>
  <si>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</si>
  <si>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</si>
  <si>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</si>
  <si>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</si>
  <si>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</si>
  <si>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</si>
  <si>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</si>
  <si>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</si>
  <si>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</si>
  <si>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</si>
  <si>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</si>
  <si>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</si>
  <si>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</si>
  <si>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</si>
  <si>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</si>
  <si>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</si>
  <si>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</si>
  <si>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</si>
  <si>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</si>
  <si>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</si>
  <si>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</si>
  <si>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</si>
  <si>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</si>
  <si>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</si>
  <si>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</si>
  <si>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</si>
  <si>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</si>
  <si>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</si>
  <si>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</si>
  <si>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</si>
  <si>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</si>
  <si>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</si>
  <si>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</si>
  <si>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</si>
  <si>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</si>
  <si>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</si>
  <si>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</si>
  <si>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</si>
  <si>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</si>
  <si>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</si>
  <si>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</si>
  <si>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</si>
  <si>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</si>
  <si>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</si>
  <si>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</si>
  <si>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</si>
  <si>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</si>
  <si>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</si>
  <si>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</si>
  <si>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</si>
  <si>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</si>
  <si>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</si>
  <si>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</si>
  <si>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</si>
  <si>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</si>
  <si>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</si>
  <si>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</si>
  <si>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</si>
  <si>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</si>
  <si>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</si>
  <si>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</si>
  <si>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</si>
  <si>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</si>
  <si>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</si>
  <si>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</si>
  <si>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</si>
  <si>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</si>
  <si>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</si>
  <si>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</si>
  <si>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</si>
  <si>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</si>
  <si>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</si>
  <si>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</si>
  <si>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</si>
  <si>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</si>
  <si>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</si>
  <si>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</si>
  <si>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</si>
  <si>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</si>
  <si>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</si>
  <si>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</si>
  <si>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</si>
  <si>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</si>
  <si>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</si>
  <si>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</si>
  <si>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</si>
  <si>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</si>
  <si>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</si>
  <si>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</si>
  <si>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</si>
  <si>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</si>
  <si>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</si>
  <si>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</si>
  <si>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</si>
  <si>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</si>
  <si>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</si>
  <si>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</si>
  <si>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</si>
  <si>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</si>
  <si>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</si>
  <si>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</si>
  <si>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</si>
  <si>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</si>
  <si>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</si>
  <si>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</si>
  <si>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</si>
  <si>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</si>
  <si>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</si>
  <si>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</si>
  <si>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</si>
  <si>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</si>
  <si>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</si>
  <si>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</si>
  <si>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</si>
  <si>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</si>
  <si>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</si>
  <si>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</si>
  <si>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</si>
  <si>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</si>
  <si>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</si>
  <si>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</si>
  <si>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</si>
  <si>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</si>
  <si>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</si>
  <si>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</si>
  <si>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</si>
  <si>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</si>
  <si>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</si>
  <si>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</si>
  <si>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</si>
  <si>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</si>
  <si>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</si>
  <si>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</si>
  <si>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</si>
  <si>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</si>
  <si>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</si>
  <si>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</si>
  <si>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</si>
  <si>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</si>
  <si>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</si>
  <si>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</si>
  <si>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</si>
  <si>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</si>
  <si>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</si>
  <si>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</si>
  <si>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</si>
  <si>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</si>
  <si>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</si>
  <si>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</si>
  <si>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</si>
  <si>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</si>
  <si>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</si>
  <si>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</si>
  <si>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</si>
  <si>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</si>
  <si>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</si>
  <si>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</si>
  <si>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</si>
  <si>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</si>
  <si>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</si>
  <si>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</si>
  <si>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</si>
  <si>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</si>
  <si>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</si>
  <si>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</si>
  <si>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</si>
  <si>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</si>
  <si>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</si>
  <si>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</si>
  <si>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</si>
  <si>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</si>
  <si>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</si>
  <si>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</si>
  <si>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</si>
  <si>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</si>
  <si>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</si>
  <si>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</si>
  <si>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</si>
  <si>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</si>
  <si>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</si>
  <si>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</si>
  <si>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</si>
  <si>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</si>
  <si>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</si>
  <si>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</si>
  <si>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</si>
  <si>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</si>
  <si>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</si>
  <si>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</si>
  <si>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</si>
  <si>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</si>
  <si>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</si>
  <si>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</si>
  <si>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</si>
  <si>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</si>
  <si>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</si>
  <si>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</si>
  <si>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</si>
  <si>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</si>
  <si>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</si>
  <si>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</si>
  <si>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</si>
  <si>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</si>
  <si>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</si>
  <si>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</si>
  <si>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</si>
  <si>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</si>
  <si>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</si>
  <si>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</si>
  <si>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</si>
  <si>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</si>
  <si>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</si>
  <si>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</si>
  <si>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</si>
  <si>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</si>
  <si>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</si>
  <si>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</si>
  <si>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</si>
  <si>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</si>
  <si>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</si>
  <si>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</si>
  <si>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</si>
  <si>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</si>
  <si>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</si>
  <si>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</si>
  <si>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</si>
  <si>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</si>
  <si>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</si>
  <si>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</si>
  <si>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</si>
  <si>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</si>
  <si>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</si>
  <si>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</si>
  <si>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</si>
  <si>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</si>
  <si>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</si>
  <si>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</si>
  <si>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</si>
  <si>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</si>
  <si>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</si>
  <si>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</si>
  <si>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</si>
  <si>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</si>
  <si>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</si>
  <si>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</si>
  <si>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</si>
  <si>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</si>
  <si>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</si>
  <si>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</si>
  <si>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</si>
  <si>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</si>
  <si>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</si>
  <si>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</si>
  <si>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</si>
  <si>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</si>
  <si>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</si>
  <si>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</si>
  <si>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</si>
  <si>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</si>
  <si>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</si>
  <si>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</si>
  <si>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</si>
  <si>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</si>
  <si>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</si>
  <si>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</si>
  <si>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</si>
  <si>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</si>
  <si>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</si>
  <si>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</si>
  <si>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</si>
  <si>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</si>
  <si>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</si>
  <si>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</si>
  <si>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</si>
  <si>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</si>
  <si>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</si>
  <si>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</si>
  <si>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</si>
  <si>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</si>
  <si>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</si>
  <si>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</si>
  <si>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</si>
  <si>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</si>
  <si>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</si>
  <si>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</si>
  <si>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</si>
  <si>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</si>
  <si>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</si>
  <si>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</si>
  <si>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</si>
  <si>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</si>
  <si>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</si>
  <si>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</si>
  <si>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</si>
  <si>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</si>
  <si>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</si>
  <si>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</si>
  <si>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</si>
  <si>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</si>
  <si>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</si>
  <si>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</si>
  <si>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</si>
  <si>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</si>
  <si>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</si>
  <si>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</si>
  <si>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</si>
  <si>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</si>
  <si>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</si>
  <si>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</si>
  <si>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</si>
  <si>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</si>
  <si>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</si>
  <si>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</si>
  <si>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</si>
  <si>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</si>
  <si>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</si>
  <si>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</si>
  <si>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</si>
  <si>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</si>
  <si>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</si>
  <si>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</si>
  <si>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</si>
  <si>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</si>
  <si>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</si>
  <si>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</si>
  <si>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</si>
  <si>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</si>
  <si>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</si>
  <si>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</si>
  <si>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</si>
  <si>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</si>
  <si>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</si>
  <si>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</si>
  <si>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</si>
  <si>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</si>
  <si>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</si>
  <si>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</si>
  <si>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</si>
  <si>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</si>
  <si>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</si>
  <si>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</si>
  <si>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</si>
  <si>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</si>
  <si>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</si>
  <si>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</si>
  <si>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</si>
  <si>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</si>
  <si>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</si>
  <si>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</si>
  <si>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</si>
  <si>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</si>
  <si>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</si>
  <si>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</si>
  <si>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</si>
  <si>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</si>
  <si>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</si>
  <si>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</si>
  <si>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</si>
  <si>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</si>
  <si>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</si>
  <si>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</si>
  <si>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</si>
  <si>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</si>
  <si>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</si>
  <si>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</si>
  <si>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</si>
  <si>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</si>
  <si>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</si>
  <si>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</si>
  <si>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</si>
  <si>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</si>
  <si>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</si>
  <si>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</si>
  <si>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</si>
  <si>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</si>
  <si>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</si>
  <si>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</si>
  <si>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</si>
  <si>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</si>
  <si>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</si>
  <si>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</si>
  <si>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</si>
  <si>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</si>
  <si>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</si>
  <si>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</si>
  <si>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</si>
  <si>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</si>
  <si>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</si>
  <si>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</si>
  <si>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</si>
  <si>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</si>
  <si>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</si>
  <si>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</si>
  <si>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</si>
  <si>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</si>
  <si>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</si>
  <si>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</si>
  <si>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</si>
  <si>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</si>
  <si>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</si>
  <si>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</si>
  <si>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</si>
  <si>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</si>
  <si>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</si>
  <si>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</si>
  <si>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</si>
  <si>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</si>
  <si>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</si>
  <si>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</si>
  <si>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</si>
  <si>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</si>
  <si>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</si>
  <si>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</si>
  <si>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</si>
  <si>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</si>
  <si>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</si>
  <si>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</si>
  <si>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</si>
  <si>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</si>
  <si>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</si>
  <si>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</si>
  <si>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</si>
  <si>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</si>
  <si>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</si>
  <si>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</si>
  <si>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</si>
  <si>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</si>
  <si>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</si>
  <si>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</si>
  <si>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</si>
  <si>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</si>
  <si>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</si>
  <si>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</si>
  <si>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</si>
  <si>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</si>
  <si>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</si>
  <si>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</si>
  <si>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</si>
  <si>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</si>
  <si>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</si>
  <si>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</si>
  <si>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</si>
  <si>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</si>
  <si>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</si>
  <si>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</si>
  <si>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</si>
  <si>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</si>
  <si>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</si>
  <si>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</si>
  <si>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</si>
  <si>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</si>
  <si>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</si>
  <si>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</si>
  <si>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</si>
  <si>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</si>
  <si>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</si>
  <si>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</si>
  <si>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</si>
  <si>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</si>
  <si>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</si>
  <si>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</si>
  <si>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</si>
  <si>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</si>
  <si>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</si>
  <si>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</si>
  <si>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</si>
  <si>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</si>
  <si>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</si>
  <si>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</si>
  <si>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</si>
  <si>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</si>
  <si>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</si>
  <si>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</si>
  <si>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</si>
  <si>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</si>
  <si>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</si>
  <si>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</si>
  <si>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</si>
  <si>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</si>
  <si>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</si>
  <si>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</si>
  <si>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</si>
  <si>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</si>
  <si>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</si>
  <si>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</si>
  <si>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</si>
  <si>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</si>
  <si>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</si>
  <si>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</si>
  <si>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</si>
  <si>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</si>
  <si>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</si>
  <si>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</si>
  <si>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</si>
  <si>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</si>
  <si>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</si>
  <si>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</si>
  <si>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</si>
  <si>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</si>
  <si>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</si>
  <si>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</si>
  <si>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</si>
  <si>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</si>
  <si>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</si>
  <si>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</si>
  <si>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</si>
  <si>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</si>
  <si>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</si>
  <si>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</si>
  <si>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</si>
  <si>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</si>
  <si>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</si>
  <si>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</si>
  <si>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</si>
  <si>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</si>
  <si>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</si>
  <si>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</si>
  <si>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</si>
  <si>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</si>
  <si>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</si>
  <si>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</si>
  <si>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</si>
  <si>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</si>
  <si>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</si>
  <si>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</si>
  <si>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</si>
  <si>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</si>
  <si>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</si>
  <si>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</si>
  <si>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</si>
  <si>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</si>
  <si>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</si>
  <si>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</si>
  <si>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</si>
  <si>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</si>
  <si>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</si>
  <si>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</si>
  <si>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</si>
  <si>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</si>
  <si>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</si>
  <si>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</si>
  <si>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</si>
  <si>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</si>
  <si>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</si>
  <si>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</si>
  <si>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</si>
  <si>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</si>
  <si>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</si>
  <si>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</si>
  <si>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</si>
  <si>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</si>
  <si>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</si>
  <si>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</si>
  <si>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</si>
  <si>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</si>
  <si>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</si>
  <si>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</si>
  <si>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</si>
  <si>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</si>
  <si>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</si>
  <si>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</si>
  <si>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</si>
  <si>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</si>
  <si>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</si>
  <si>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</si>
  <si>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</si>
  <si>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</si>
  <si>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</si>
  <si>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</si>
  <si>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</si>
  <si>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</si>
  <si>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</si>
  <si>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</si>
  <si>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</si>
  <si>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</si>
  <si>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</si>
  <si>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</si>
  <si>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</si>
  <si>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</si>
  <si>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</si>
  <si>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</si>
  <si>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</si>
  <si>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</si>
  <si>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</si>
  <si>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</si>
  <si>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</si>
  <si>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</si>
  <si>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</si>
  <si>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</si>
  <si>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</si>
  <si>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</si>
  <si>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</si>
  <si>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</si>
  <si>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</si>
  <si>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</si>
  <si>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</si>
  <si>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</si>
  <si>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</si>
  <si>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</si>
  <si>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</si>
  <si>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</si>
  <si>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</si>
  <si>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</si>
  <si>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</si>
  <si>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</si>
  <si>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</si>
  <si>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</si>
  <si>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</si>
  <si>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</si>
  <si>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</si>
  <si>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</si>
  <si>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</si>
  <si>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</si>
  <si>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</si>
  <si>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</si>
  <si>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</si>
  <si>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</si>
  <si>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</si>
  <si>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</si>
  <si>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</si>
  <si>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</si>
  <si>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</si>
  <si>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</si>
  <si>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</si>
  <si>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</si>
  <si>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</si>
  <si>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</si>
  <si>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</si>
  <si>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</si>
  <si>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</si>
  <si>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</si>
  <si>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</si>
  <si>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</si>
  <si>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</si>
  <si>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</si>
  <si>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</si>
  <si>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</si>
  <si>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</si>
  <si>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</si>
  <si>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</si>
  <si>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</si>
  <si>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</si>
  <si>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</si>
  <si>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</si>
  <si>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</si>
  <si>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</si>
  <si>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</si>
  <si>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</si>
  <si>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</si>
  <si>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</si>
  <si>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</si>
  <si>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</si>
  <si>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</si>
  <si>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</si>
  <si>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</si>
  <si>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</si>
  <si>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</si>
  <si>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</si>
  <si>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</si>
  <si>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</si>
  <si>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</si>
  <si>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</si>
  <si>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</si>
  <si>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</si>
  <si>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</si>
  <si>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</si>
  <si>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</si>
  <si>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</si>
  <si>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</si>
  <si>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</si>
  <si>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</si>
  <si>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</si>
  <si>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</si>
  <si>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</si>
  <si>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</si>
  <si>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</si>
  <si>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</si>
  <si>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</si>
  <si>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</si>
  <si>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</si>
  <si>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</si>
  <si>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</si>
  <si>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</si>
  <si>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</si>
  <si>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</si>
  <si>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</si>
  <si>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</si>
  <si>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</si>
  <si>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</si>
  <si>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</si>
  <si>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</si>
  <si>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</si>
  <si>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</si>
  <si>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</si>
  <si>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</si>
  <si>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</si>
  <si>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</si>
  <si>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</si>
  <si>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</si>
  <si>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</si>
  <si>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</si>
  <si>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</si>
  <si>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</si>
  <si>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</si>
  <si>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</si>
  <si>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</si>
  <si>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</si>
  <si>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</si>
  <si>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</si>
  <si>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</si>
  <si>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</si>
  <si>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</si>
  <si>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</si>
  <si>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</si>
  <si>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</si>
  <si>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</si>
  <si>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</si>
  <si>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</si>
  <si>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</si>
  <si>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</si>
  <si>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</si>
  <si>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</si>
  <si>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</si>
  <si>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</si>
  <si>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</si>
  <si>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</si>
  <si>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</si>
  <si>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</si>
  <si>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</si>
  <si>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</si>
  <si>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</si>
  <si>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</si>
  <si>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</si>
  <si>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</si>
  <si>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</si>
  <si>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</si>
  <si>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</si>
  <si>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</si>
  <si>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</si>
  <si>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</si>
  <si>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</si>
  <si>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</si>
  <si>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</si>
  <si>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</si>
  <si>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</si>
  <si>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</si>
  <si>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</si>
  <si>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</si>
  <si>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</si>
  <si>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</si>
  <si>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</si>
  <si>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</si>
  <si>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</si>
  <si>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</si>
  <si>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</si>
  <si>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</si>
  <si>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</si>
  <si>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</si>
  <si>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</si>
  <si>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</si>
  <si>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</si>
  <si>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</si>
  <si>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</si>
  <si>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</si>
  <si>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</si>
  <si>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</si>
  <si>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</si>
  <si>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</si>
  <si>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</si>
  <si>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</si>
  <si>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</si>
  <si>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</si>
  <si>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</si>
  <si>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</si>
  <si>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</si>
  <si>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</si>
  <si>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</si>
  <si>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</si>
  <si>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</si>
  <si>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</si>
  <si>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</si>
  <si>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</si>
  <si>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</si>
  <si>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</si>
  <si>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</si>
  <si>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</si>
  <si>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</si>
  <si>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</si>
  <si>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</si>
  <si>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</si>
  <si>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</si>
  <si>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</si>
  <si>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</si>
  <si>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</si>
  <si>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</si>
  <si>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</si>
  <si>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</si>
  <si>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</si>
  <si>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</si>
  <si>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</si>
  <si>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</si>
  <si>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</si>
  <si>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</si>
  <si>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</si>
  <si>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</si>
  <si>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</si>
  <si>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</si>
  <si>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</si>
  <si>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</si>
  <si>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</si>
  <si>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</si>
  <si>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</si>
  <si>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</si>
  <si>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</si>
  <si>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</si>
  <si>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</si>
  <si>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</si>
  <si>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</si>
  <si>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</si>
  <si>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</si>
  <si>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</si>
  <si>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</si>
  <si>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</si>
  <si>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</si>
  <si>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</si>
  <si>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</si>
  <si>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</si>
  <si>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</si>
  <si>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</si>
  <si>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</si>
  <si>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</si>
  <si>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</si>
  <si>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</si>
  <si>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</si>
  <si>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</si>
  <si>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</si>
  <si>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</si>
  <si>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</si>
  <si>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</si>
  <si>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</si>
  <si>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</si>
  <si>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</si>
  <si>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</si>
  <si>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</si>
  <si>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</si>
  <si>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</si>
  <si>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</si>
  <si>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</si>
  <si>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</si>
  <si>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</si>
  <si>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</si>
  <si>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</si>
  <si>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</si>
  <si>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</si>
  <si>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</si>
  <si>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</si>
  <si>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</si>
  <si>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</si>
  <si>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</si>
  <si>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</si>
  <si>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</si>
  <si>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</si>
  <si>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</si>
  <si>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</si>
  <si>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</si>
  <si>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</si>
  <si>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</si>
  <si>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</si>
  <si>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</si>
  <si>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</si>
  <si>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</si>
  <si>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</si>
  <si>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</si>
  <si>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</si>
  <si>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</si>
  <si>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</si>
  <si>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</si>
  <si>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</si>
  <si>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</si>
  <si>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</si>
  <si>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</si>
  <si>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</si>
  <si>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</si>
  <si>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</si>
  <si>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</si>
  <si>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</si>
  <si>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</si>
  <si>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</si>
  <si>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</si>
  <si>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</si>
  <si>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</si>
  <si>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</si>
  <si>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</si>
  <si>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</si>
  <si>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</si>
  <si>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</si>
  <si>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</si>
  <si>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</si>
  <si>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</si>
  <si>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</si>
  <si>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</si>
  <si>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</si>
  <si>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</si>
  <si>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</si>
  <si>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</si>
  <si>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</si>
  <si>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</si>
  <si>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</si>
  <si>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</si>
  <si>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</si>
  <si>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</si>
  <si>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</si>
  <si>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</si>
  <si>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</si>
  <si>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</si>
  <si>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</si>
  <si>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</si>
  <si>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</si>
  <si>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</si>
  <si>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</si>
  <si>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</si>
  <si>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</si>
  <si>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</si>
  <si>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</si>
  <si>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</si>
  <si>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</si>
  <si>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</si>
  <si>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</si>
  <si>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</si>
  <si>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</si>
  <si>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</si>
  <si>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</si>
  <si>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</si>
  <si>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</si>
  <si>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</si>
  <si>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</si>
  <si>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</si>
  <si>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</si>
  <si>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</si>
  <si>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</si>
  <si>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</si>
  <si>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</si>
  <si>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</si>
  <si>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</si>
  <si>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</si>
  <si>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</si>
  <si>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</si>
  <si>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</si>
  <si>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</si>
  <si>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</si>
  <si>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</si>
  <si>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</si>
  <si>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</si>
  <si>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</si>
  <si>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</si>
  <si>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</si>
  <si>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</si>
  <si>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</si>
  <si>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</si>
  <si>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</si>
  <si>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</si>
  <si>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</si>
  <si>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</si>
  <si>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</si>
  <si>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</si>
  <si>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</si>
  <si>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</si>
  <si>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</si>
  <si>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</si>
  <si>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</si>
  <si>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</si>
  <si>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</si>
  <si>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</si>
  <si>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</si>
  <si>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</si>
  <si>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</si>
  <si>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</si>
  <si>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</si>
  <si>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</si>
  <si>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</si>
  <si>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</si>
  <si>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</si>
  <si>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</si>
  <si>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</si>
  <si>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</si>
  <si>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</si>
  <si>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</si>
  <si>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</si>
  <si>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</si>
  <si>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</si>
  <si>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</si>
  <si>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</si>
  <si>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</si>
  <si>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</si>
  <si>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</si>
  <si>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</si>
  <si>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</si>
  <si>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</si>
  <si>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</si>
  <si>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</si>
  <si>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</si>
  <si>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</si>
  <si>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</si>
  <si>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</si>
  <si>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</si>
  <si>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</si>
  <si>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</si>
  <si>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</si>
  <si>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</si>
  <si>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</si>
  <si>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</si>
  <si>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</si>
  <si>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</si>
  <si>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</si>
  <si>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</si>
  <si>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</si>
  <si>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</si>
  <si>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</si>
  <si>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</si>
  <si>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</si>
  <si>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</si>
  <si>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</si>
  <si>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</si>
  <si>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</si>
  <si>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</si>
  <si>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</si>
  <si>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</si>
  <si>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</si>
  <si>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</si>
  <si>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</si>
  <si>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</si>
  <si>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</si>
  <si>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</si>
  <si>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</si>
  <si>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</si>
  <si>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</si>
  <si>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</si>
  <si>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</si>
  <si>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</si>
  <si>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</si>
  <si>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</si>
  <si>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</si>
  <si>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</si>
  <si>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</si>
  <si>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</si>
  <si>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</si>
  <si>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</si>
  <si>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</si>
  <si>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</si>
  <si>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</si>
  <si>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</si>
  <si>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</si>
  <si>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</si>
  <si>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</si>
  <si>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</si>
  <si>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</si>
  <si>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</si>
  <si>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</si>
  <si>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</si>
  <si>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</si>
  <si>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</si>
  <si>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</si>
  <si>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</si>
  <si>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</si>
  <si>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</si>
  <si>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</si>
  <si>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</si>
  <si>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</si>
  <si>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</si>
  <si>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</si>
  <si>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</si>
  <si>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</si>
  <si>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</si>
  <si>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</si>
  <si>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</si>
  <si>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</si>
  <si>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</si>
  <si>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</si>
  <si>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</si>
  <si>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</si>
  <si>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</si>
  <si>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</si>
  <si>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</si>
  <si>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</si>
  <si>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</si>
  <si>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</si>
  <si>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</si>
  <si>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</si>
  <si>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</si>
  <si>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</si>
  <si>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</si>
  <si>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</si>
  <si>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</si>
  <si>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</si>
  <si>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</si>
  <si>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</si>
  <si>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</si>
  <si>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</si>
  <si>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</si>
  <si>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</si>
  <si>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</si>
  <si>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</si>
  <si>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</si>
  <si>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</si>
  <si>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</si>
  <si>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</si>
  <si>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</si>
  <si>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</si>
  <si>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</si>
  <si>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</si>
  <si>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</si>
  <si>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</si>
  <si>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</si>
  <si>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</si>
  <si>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</si>
  <si>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</si>
  <si>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</si>
  <si>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</si>
  <si>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</si>
  <si>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</si>
  <si>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</si>
  <si>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</si>
  <si>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</si>
  <si>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</si>
  <si>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</si>
  <si>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</si>
  <si>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</si>
  <si>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</si>
  <si>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</si>
  <si>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</si>
  <si>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</si>
  <si>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</si>
  <si>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</si>
  <si>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</si>
  <si>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</si>
  <si>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</si>
  <si>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</si>
  <si>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</si>
  <si>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</si>
  <si>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</si>
  <si>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</si>
  <si>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</si>
  <si>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</si>
  <si>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</si>
  <si>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</si>
  <si>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</si>
  <si>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</si>
  <si>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</si>
  <si>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</si>
  <si>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</si>
  <si>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</si>
  <si>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</si>
  <si>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</si>
  <si>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</si>
  <si>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</si>
  <si>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</si>
  <si>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</si>
  <si>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</si>
  <si>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</si>
  <si>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</si>
  <si>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</si>
  <si>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</si>
  <si>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</si>
  <si>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</si>
  <si>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</si>
  <si>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</si>
  <si>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</si>
  <si>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</si>
  <si>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</si>
  <si>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</si>
  <si>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</si>
  <si>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</si>
  <si>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</si>
  <si>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</si>
  <si>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</si>
  <si>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</si>
  <si>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</si>
  <si>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</si>
  <si>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</si>
  <si>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</si>
  <si>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</si>
  <si>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</si>
  <si>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</si>
  <si>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</si>
  <si>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</si>
  <si>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</si>
  <si>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</si>
  <si>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</si>
  <si>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</si>
  <si>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</si>
  <si>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</si>
  <si>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</si>
  <si>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</si>
  <si>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</si>
  <si>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</si>
  <si>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</si>
  <si>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</si>
  <si>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</si>
  <si>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</si>
  <si>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</si>
  <si>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</si>
  <si>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</si>
  <si>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</si>
  <si>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</si>
  <si>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</si>
  <si>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</si>
  <si>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</si>
  <si>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</si>
  <si>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</si>
  <si>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</si>
  <si>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</si>
  <si>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</si>
  <si>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</si>
  <si>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</si>
  <si>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</si>
  <si>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</si>
  <si>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</si>
  <si>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</si>
  <si>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</si>
  <si>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</si>
  <si>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</si>
  <si>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</si>
  <si>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</si>
  <si>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</si>
  <si>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</si>
  <si>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</si>
  <si>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</si>
  <si>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</si>
  <si>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</si>
  <si>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</si>
  <si>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</si>
  <si>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</si>
  <si>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</si>
  <si>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</si>
  <si>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</si>
  <si>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</si>
  <si>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</si>
  <si>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</si>
  <si>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</si>
  <si>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</si>
  <si>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</si>
  <si>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</si>
  <si>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</si>
  <si>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</si>
  <si>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</si>
  <si>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</si>
  <si>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</si>
  <si>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</si>
  <si>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</si>
  <si>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</si>
  <si>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</si>
  <si>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</si>
  <si>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</si>
  <si>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</si>
  <si>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</si>
  <si>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</si>
  <si>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</si>
  <si>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</si>
  <si>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</si>
  <si>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</si>
  <si>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</si>
  <si>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</si>
  <si>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</si>
  <si>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</si>
  <si>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</si>
  <si>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</si>
  <si>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</si>
  <si>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</si>
  <si>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</si>
  <si>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</si>
  <si>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</si>
  <si>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</si>
  <si>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</si>
  <si>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</si>
  <si>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</si>
  <si>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</si>
  <si>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</si>
  <si>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</si>
  <si>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</si>
  <si>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</si>
  <si>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</si>
  <si>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</si>
  <si>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</si>
  <si>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</si>
  <si>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</si>
  <si>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</si>
  <si>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</si>
  <si>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</si>
  <si>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</si>
  <si>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</si>
  <si>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</si>
  <si>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</si>
  <si>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</si>
  <si>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</si>
  <si>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</si>
  <si>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</si>
  <si>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</si>
  <si>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</si>
  <si>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</si>
  <si>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</si>
  <si>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</si>
  <si>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</si>
  <si>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</si>
  <si>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</si>
  <si>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</si>
  <si>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</si>
  <si>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</si>
  <si>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</si>
  <si>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</si>
  <si>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</si>
  <si>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</si>
  <si>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</si>
  <si>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</si>
  <si>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</si>
  <si>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</si>
  <si>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</si>
  <si>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</si>
  <si>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</si>
  <si>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</si>
  <si>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</si>
  <si>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</si>
  <si>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</si>
  <si>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</si>
  <si>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</si>
  <si>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</si>
  <si>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</si>
  <si>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</si>
  <si>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</si>
  <si>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</si>
  <si>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</si>
  <si>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</si>
  <si>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</si>
  <si>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</si>
  <si>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</si>
  <si>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</si>
  <si>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</si>
  <si>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</si>
  <si>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</si>
  <si>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</si>
  <si>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</si>
  <si>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</si>
  <si>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</si>
  <si>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</si>
  <si>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</si>
  <si>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</si>
  <si>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</si>
  <si>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</si>
  <si>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</si>
  <si>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</si>
  <si>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</si>
  <si>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</si>
  <si>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</si>
  <si>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</si>
  <si>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</si>
  <si>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</si>
  <si>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</si>
  <si>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</si>
  <si>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</si>
  <si>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</si>
  <si>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</si>
  <si>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</si>
  <si>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</si>
  <si>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</si>
  <si>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</si>
  <si>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</si>
  <si>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</si>
  <si>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</si>
  <si>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</si>
  <si>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</si>
  <si>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</si>
  <si>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</si>
  <si>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</si>
  <si>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</si>
  <si>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</si>
  <si>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</si>
  <si>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</si>
  <si>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</si>
  <si>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</si>
  <si>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</si>
  <si>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</si>
  <si>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</si>
  <si>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</si>
  <si>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</si>
  <si>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</si>
  <si>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</si>
  <si>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</si>
  <si>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</si>
  <si>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</si>
  <si>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</si>
  <si>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</si>
  <si>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</si>
  <si>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</si>
  <si>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</si>
  <si>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</si>
  <si>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</si>
  <si>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</si>
  <si>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</si>
  <si>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</si>
  <si>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</si>
  <si>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</si>
  <si>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</si>
  <si>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</si>
  <si>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</si>
  <si>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</si>
  <si>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</si>
  <si>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</si>
  <si>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</si>
  <si>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</si>
  <si>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</si>
  <si>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</si>
  <si>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</si>
  <si>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</si>
  <si>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</si>
  <si>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</si>
  <si>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</si>
  <si>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</si>
  <si>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</si>
  <si>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</si>
  <si>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</si>
  <si>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</si>
  <si>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</si>
  <si>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</si>
  <si>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</si>
  <si>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</si>
  <si>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</si>
  <si>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</si>
  <si>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</si>
  <si>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</si>
  <si>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</si>
  <si>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</si>
  <si>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</si>
  <si>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</si>
  <si>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</si>
  <si>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</si>
  <si>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</si>
  <si>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</si>
  <si>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</si>
  <si>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</si>
  <si>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</si>
  <si>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</si>
  <si>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</si>
  <si>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</si>
  <si>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</si>
  <si>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</si>
  <si>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</si>
  <si>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</si>
  <si>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</si>
  <si>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</si>
  <si>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</si>
  <si>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</si>
  <si>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</si>
  <si>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</si>
  <si>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</si>
  <si>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</si>
  <si>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</si>
  <si>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</si>
  <si>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</si>
  <si>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</si>
  <si>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</si>
  <si>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</si>
  <si>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</si>
  <si>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</si>
  <si>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</si>
  <si>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</si>
  <si>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</si>
  <si>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</si>
  <si>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</si>
  <si>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</si>
  <si>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</si>
  <si>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</si>
  <si>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</si>
  <si>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</si>
  <si>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</si>
  <si>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</si>
  <si>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</si>
  <si>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</si>
  <si>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</si>
  <si>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</si>
  <si>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</si>
  <si>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</si>
  <si>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</si>
  <si>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</si>
  <si>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</si>
  <si>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</si>
  <si>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</si>
  <si>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</si>
  <si>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</si>
  <si>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</si>
  <si>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</si>
  <si>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</si>
  <si>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</si>
  <si>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</si>
  <si>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</si>
  <si>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</si>
  <si>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</si>
  <si>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</si>
  <si>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</si>
  <si>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</si>
  <si>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</si>
  <si>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</si>
  <si>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</si>
  <si>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</si>
  <si>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</si>
  <si>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</si>
  <si>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</si>
  <si>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</si>
  <si>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</si>
  <si>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</si>
  <si>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</si>
  <si>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</si>
  <si>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</si>
  <si>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</si>
  <si>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</si>
  <si>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</si>
  <si>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</si>
  <si>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</si>
  <si>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</si>
  <si>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</si>
  <si>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</si>
  <si>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EM Team at site checking</t>
  </si>
  <si>
    <t>PCM-20251119-00000836</t>
  </si>
  <si>
    <t>PCM-20251119-00000744</t>
  </si>
  <si>
    <t>team need  50 minutes</t>
  </si>
  <si>
    <t>TT-20251118-00837</t>
  </si>
  <si>
    <t>team need 40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</si>
</sst>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20" fillId="0" borderId="9" xfId="0"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3" totalsRowShown="0" headerRowDxfId="15" dataDxfId="14" headerRowBorderDxfId="12" tableBorderDxfId="13">
  <autoFilter ref="A1:L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317.55131967592752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4.8819675925187767E-2</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45980.499745601854</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45980.499745601854</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45980.499745601854</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45980.499745601854</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45980.499745601854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45980.499745601854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45980.499745601854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45980.499745601854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45980.499745601854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45980.499745601854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45980.499745601854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45980.499745601854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45980.499745601854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45980.499745601854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45980.499745601854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45980.499745601854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45980.499745601854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45980.499745601854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45980.499745601854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45980.499745601854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45980.499745601854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45980.499745601854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45980.499745601854</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45980.499745601854</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45980.499745601854</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45980.499745601854</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45980.499745601854</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45980.499745601854</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45980.499745601854</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45980.499745601854</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45980.499745601854</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45980.499745601854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45980.499745601854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45980.499745601854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45980.499745601854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45980.499745601854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45980.499745601854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45980.499745601854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45980.499745601854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45980.499745601854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45980.499745601854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45980.499745601854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45980.499745601854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45980.499745601854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45980.499745601854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45980.499745601854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45980.499745601854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45980.499745601854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45980.499745601854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45980.499745601854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45980.499745601854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45980.499745601854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45980.499745601854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45980.499745601854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45980.499745601854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45980.499745601854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45980.499745601854</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E9BCA3E1-3BF9-4DE7-B829-5BA255BF51E4}"/>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155.49990763889218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45980.499745601854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45980.499745601854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45980.499745601854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45980.499745601854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45980.499745601854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45980.499745601854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45980.499745601854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45980.499745601854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45980.499745601854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45980.499745601854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45980.499745601854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45980.499745601854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45980.499745601854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45980.499745601854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45980.499745601854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45980.499745601854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45980.499745601854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45980.499745601854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45980.499745601854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45980.499745601854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45980.499745601854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45980.499745601854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45980.499745601854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45980.499745601854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45980.499745601854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45980.499745601854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45980.499745601854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45980.499745601854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45980.499745601854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45980.499745601854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45980.499745601854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45980.499745601854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45980.499745601854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45980.499745601854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45980.499745601854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45980.499745601854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45980.499745601854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45980.499745601854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45980.499745601854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45980.499745601854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45980.499745601854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45980.499745601854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45980.499745601854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45980.499745601854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45980.499745601854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45980.499745601854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45980.499745601854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45980.499745601854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45980.499745601854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45980.499745601854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45980.499745601854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45980.499745601854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45980.499745601854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45980.499745601854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45980.499745601854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45980.499745601854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45980.499745601854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45980.499745601854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45980.499745601854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45980.499745601854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45980.499745601854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45980.499745601854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45980.499745601854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45980.499745601854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45980.499745601854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45980.499745601854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45980.499745601854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45980.499745601854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45980.499745601854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45980.499745601854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45980.499745601854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45980.499745601854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45980.499745601854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45980.499745601854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45980.499745601854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45980.499745601854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45980.499745601854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45980.499745601854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45980.499745601854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45980.499745601854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45980.499745601854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45980.499745601854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45980.499745601854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45980.499745601854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45980.499745601854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45980.499745601854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45980.499745601854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45980.499745601854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45980.499745601854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45980.499745601854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45980.499745601854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45980.499745601854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45980.499745601854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45980.499745601854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45980.499745601854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45980.499745601854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45980.499745601854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45980.499745601854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45980.499745601854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45980.499745601854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45980.499745601854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45980.499745601854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45980.499745601854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45980.499745601854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45980.499745601854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45980.499745601854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45980.499745601854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45980.499745601854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45980.499745601854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45980.499745601854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45980.499745601854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45980.499745601854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45980.499745601854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45980.499745601854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45980.499745601854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45980.499745601854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45980.499745601854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45980.499745601854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45980.499745601854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45980.499745601854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45980.499745601854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45980.499745601854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45980.499745601854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45980.499745601854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45980.499745601854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45980.499745601854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45980.499745601854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45980.499745601854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45980.499745601854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45980.499745601854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45980.499745601854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45980.499745601854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45980.499745601854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45980.499745601854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45980.499745601854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45980.499745601854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45980.499745601854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45980.499745601854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45980.499745601854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45980.499745601854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45980.499745601854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45980.499745601854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45980.499745601854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45980.499745601854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45980.499745601854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45980.499745601854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45980.499745601854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45980.499745601854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45980.499745601854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45980.499745601854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45980.499745601854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45980.499745601854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45980.499745601854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45980.499745601854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45980.499745601854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45980.499745601854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45980.499745601854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45980.499745601854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45980.499745601854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45980.499745601854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45980.499745601854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45980.499745601854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45980.499745601854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45980.499745601854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45980.499745601854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45980.499745601854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45980.499745601854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45980.499745601854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45980.499745601854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45980.499745601854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45980.499745601854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45980.499745601854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45980.499745601854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45980.499745601854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45980.499745601854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45980.499745601854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45980.499745601854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45980.499745601854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45980.499745601854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45980.499745601854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45980.499745601854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45980.499745601854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45980.499745601854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45980.499745601854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45980.499745601854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45980.499745601854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45980.499745601854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45980.499745601854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45980.499745601854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45980.499745601854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45980.499745601854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45980.499745601854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45980.499745601854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45980.499745601854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45980.499745601854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45980.499745601854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45980.499745601854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45980.499745601854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45980.499745601854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45980.499745601854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45980.499745601854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45980.499745601854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45980.499745601854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45980.499745601854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45980.499745601854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45980.499745601854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45980.499745601854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45980.499745601854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45980.499745601854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45980.499745601854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45980.499745601854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45980.499745601854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45980.499745601854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45980.499745601854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45980.499745601854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45980.499745601854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45980.499745601854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45980.499745601854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45980.499745601854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45980.499745601854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45980.499745601854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45980.499745601854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45980.499745601854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45980.499745601854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45980.499745601854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45980.499745601854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45980.499745601854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45980.499745601854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45980.499745601854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45980.499745601854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45980.499745601854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45980.499745601854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45980.499745601854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45980.499745601854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45980.499745601854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45980.499745601854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45980.499745601854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45980.499745601854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45980.499745601854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45980.499745601854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45980.499745601854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45980.499745601854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45980.499745601854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45980.499745601854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45980.499745601854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45980.499745601854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45980.499745601854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45980.499745601854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45980.499745601854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45980.499745601854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45980.499745601854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45980.499745601854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45980.499745601854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45980.499745601854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45980.499745601854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45980.499745601854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45980.499745601854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45980.499745601854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45980.499745601854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45980.499745601854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45980.499745601854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45980.499745601854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45980.499745601854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45980.499745601854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45980.499745601854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45980.499745601854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45980.499745601854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45980.499745601854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45980.499745601854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45980.499745601854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45980.499745601854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45980.499745601854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45980.499745601854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45980.499745601854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45980.499745601854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45980.499745601854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45980.499745601854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45980.499745601854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45980.499745601854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45980.499745601854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45980.499745601854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45980.499745601854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45980.499745601854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45980.499745601854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45980.499745601854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45980.499745601854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45980.499745601854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45980.499745601854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45980.499745601854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45980.499745601854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45980.499745601854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45980.499745601854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45980.499745601854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45980.499745601854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45980.499745601854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45980.499745601854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45980.499745601854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45980.499745601854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45980.499745601854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45980.499745601854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45980.499745601854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45980.499745601854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45980.499745601854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45980.499745601854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45980.499745601854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45980.499745601854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45980.499745601854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45980.499745601854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45980.499745601854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45980.499745601854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45980.499745601854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45980.499745601854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45980.499745601854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45980.499745601854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45980.499745601854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45980.499745601854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45980.499745601854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45980.499745601854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45980.499745601854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45980.499745601854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45980.499745601854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45980.499745601854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45980.499745601854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45980.499745601854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45980.499745601854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45980.499745601854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45980.499745601854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45980.499745601854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45980.499745601854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45980.499745601854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45980.499745601854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45980.499745601854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45980.499745601854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45980.499745601854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45980.499745601854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45980.499745601854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45980.499745601854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45980.499745601854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45980.499745601854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45980.499745601854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45980.499745601854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45980.499745601854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45980.499745601854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45980.499745601854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45980.499745601854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45980.499745601854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45980.499745601854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45980.499745601854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45980.499745601854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45980.499745601854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45980.499745601854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45980.499745601854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45980.499745601854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45980.499745601854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45980.499745601854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45980.499745601854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45980.499745601854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45980.499745601854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45980.499745601854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45980.499745601854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45980.499745601854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45980.499745601854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45980.499745601854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45980.499745601854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45980.499745601854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45980.499745601854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45980.499745601854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45980.499745601854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45980.499745601854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45980.499745601854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45980.499745601854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45980.499745601854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45980.499745601854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45980.499745601854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45980.499745601854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45980.499745601854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45980.499745601854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45980.499745601854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45980.499745601854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45980.499745601854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45980.499745601854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45980.499745601854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45980.499745601854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45980.499745601854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45980.499745601854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45980.499745601854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45980.499745601854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45980.499745601854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45980.499745601854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45980.499745601854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45980.499745601854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45980.499745601854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45980.499745601854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45980.499745601854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45980.499745601854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45980.499745601854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45980.499745601854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45980.499745601854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45980.499745601854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45980.499745601854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45980.499745601854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45980.499745601854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45980.499745601854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45980.499745601854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45980.499745601854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45980.499745601854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45980.499745601854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45980.499745601854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45980.499745601854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45980.499745601854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45980.499745601854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45980.499745601854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45980.499745601854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45980.499745601854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45980.499745601854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45980.499745601854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45980.499745601854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45980.499745601854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45980.499745601854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45980.499745601854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45980.499745601854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45980.499745601854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45980.499745601854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45980.499745601854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45980.499745601854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45980.499745601854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45980.499745601854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45980.499745601854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45980.499745601854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45980.499745601854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45980.499745601854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45980.499745601854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45980.499745601854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45980.499745601854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45980.499745601854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45980.499745601854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45980.499745601854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45980.499745601854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45980.499745601854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45980.499745601854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45980.499745601854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45980.499745601854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45980.499745601854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45980.499745601854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45980.499745601854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45980.499745601854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45980.499745601854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45980.499745601854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45980.499745601854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45980.499745601854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45980.499745601854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45980.499745601854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45980.499745601854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45980.499745601854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45980.499745601854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45980.499745601854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45980.499745601854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45980.499745601854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45980.499745601854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45980.499745601854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45980.499745601854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45980.499745601854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45980.499745601854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45980.499745601854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45980.499745601854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45980.499745601854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45980.499745601854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45980.499745601854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45980.499745601854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45980.499745601854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45980.499745601854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45980.499745601854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45980.499745601854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45980.499745601854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45980.499745601854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45980.499745601854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45980.499745601854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45980.499745601854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45980.499745601854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45980.499745601854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45980.499745601854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45980.499745601854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45980.499745601854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45980.499745601854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45980.499745601854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45980.499745601854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45980.499745601854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45980.499745601854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45980.499745601854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45980.499745601854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45980.499745601854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45980.499745601854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45980.499745601854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45980.499745601854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45980.499745601854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45980.499745601854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45980.499745601854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45980.499745601854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45980.499745601854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45980.499745601854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45980.499745601854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45980.499745601854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45980.499745601854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45980.499745601854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45980.499745601854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45980.499745601854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45980.499745601854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45980.499745601854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45980.499745601854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45980.499745601854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45980.499745601854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45980.499745601854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45980.499745601854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45980.499745601854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45980.499745601854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45980.499745601854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45980.499745601854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45980.499745601854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45980.499745601854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45980.499745601854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45980.499745601854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45980.499745601854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45980.499745601854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45980.499745601854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45980.499745601854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45980.499745601854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45980.499745601854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45980.499745601854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45980.499745601854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45980.499745601854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45980.499745601854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45980.499745601854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45980.499745601854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45980.499745601854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45980.499745601854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45980.499745601854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45980.499745601854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45980.499745601854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45980.499745601854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45980.499745601854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45980.499745601854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45980.499745601854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45980.499745601854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45980.499745601854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45980.499745601854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45980.499745601854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45980.499745601854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45980.499745601854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45980.499745601854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45980.499745601854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45980.499745601854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45980.499745601854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45980.499745601854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45980.499745601854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45980.499745601854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45980.499745601854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45980.499745601854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45980.499745601854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45980.499745601854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45980.499745601854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45980.499745601854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45980.499745601854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45980.499745601854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45980.499745601854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45980.499745601854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45980.499745601854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45980.499745601854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45980.499745601854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45980.499745601854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45980.499745601854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45980.499745601854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45980.499745601854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45980.499745601854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45980.499745601854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45980.499745601854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45980.499745601854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45980.499745601854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45980.499745601854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45980.499745601854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45980.499745601854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45980.499745601854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45980.499745601854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45980.499745601854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45980.499745601854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45980.499745601854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45980.499745601854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45980.499745601854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45980.499745601854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45980.499745601854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45980.499745601854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45980.499745601854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45980.499745601854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45980.499745601854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45980.499745601854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45980.499745601854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45980.499745601854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45980.499745601854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45980.499745601854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45980.499745601854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45980.499745601854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45980.499745601854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45980.499745601854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45980.499745601854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45980.499745601854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45980.499745601854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45980.499745601854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45980.499745601854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45980.499745601854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45980.499745601854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45980.499745601854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45980.499745601854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45980.499745601854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45980.499745601854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45980.499745601854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45980.499745601854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45980.499745601854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45980.499745601854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45980.499745601854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45980.499745601854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45980.499745601854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45980.499745601854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45980.499745601854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45980.499745601854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45980.499745601854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45980.499745601854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45980.499745601854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45980.499745601854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45980.499745601854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45980.499745601854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45980.499745601854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45980.499745601854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45980.499745601854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45980.499745601854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45980.499745601854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45980.499745601854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45980.499745601854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45980.499745601854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45980.499745601854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45980.499745601854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45980.499745601854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45980.499745601854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45980.499745601854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45980.499745601854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45980.499745601854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45980.499745601854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45980.499745601854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45980.499745601854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45980.499745601854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45980.499745601854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45980.499745601854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45980.499745601854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45980.499745601854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45980.499745601854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45980.499745601854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45980.499745601854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45980.499745601854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45980.499745601854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45980.499745601854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45980.499745601854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45980.499745601854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45980.499745601854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45980.499745601854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45980.499745601854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45980.499745601854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45980.499745601854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45980.499745601854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45980.499745601854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45980.499745601854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45980.499745601854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45980.499745601854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45980.499745601854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45980.499745601854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45980.499745601854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45980.499745601854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45980.499745601854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45980.499745601854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45980.499745601854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45980.499745601854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45980.499745601854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45980.499745601854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45980.499745601854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45980.499745601854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45980.499745601854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45980.499745601854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45980.499745601854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45980.499745601854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45980.499745601854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45980.499745601854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45980.499745601854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45980.499745601854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45980.499745601854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45980.499745601854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45980.499745601854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45980.499745601854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45980.499745601854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45980.499745601854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45980.499745601854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45980.499745601854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45980.499745601854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45980.499745601854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45980.499745601854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45980.499745601854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45980.499745601854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45980.499745601854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45980.499745601854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45980.499745601854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45980.499745601854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45980.499745601854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45980.499745601854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45980.499745601854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45980.499745601854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45980.499745601854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45980.499745601854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45980.499745601854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45980.499745601854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45980.499745601854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45980.499745601854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45980.499745601854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45980.499745601854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45980.499745601854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45980.499745601854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45980.499745601854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45980.499745601854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45980.499745601854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45980.499745601854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45980.499745601854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45980.499745601854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45980.499745601854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45980.499745601854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45980.499745601854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45980.499745601854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45980.499745601854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45980.499745601854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45980.499745601854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45980.499745601854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45980.499745601854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45980.499745601854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45980.499745601854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45980.499745601854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45980.499745601854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45980.499745601854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45980.499745601854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45980.499745601854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45980.499745601854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45980.499745601854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45980.499745601854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45980.499745601854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45980.499745601854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45980.499745601854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45980.499745601854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45980.499745601854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45980.499745601854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45980.499745601854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45980.499745601854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45980.499745601854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45980.499745601854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45980.499745601854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45980.499745601854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45980.499745601854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45980.499745601854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45980.499745601854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45980.499745601854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45980.499745601854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45980.499745601854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45980.499745601854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45980.499745601854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45980.499745601854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45980.499745601854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45980.499745601854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45980.499745601854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45980.499745601854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45980.499745601854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45980.499745601854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45980.499745601854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45980.499745601854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45980.499745601854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45980.499745601854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45980.499745601854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45980.499745601854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45980.499745601854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45980.499745601854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45980.499745601854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45980.499745601854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45980.499745601854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45980.499745601854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45980.499745601854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45980.499745601854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45980.499745601854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45980.499745601854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45980.499745601854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45980.499745601854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45980.499745601854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45980.499745601854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45980.499745601854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45980.499745601854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45980.499745601854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45980.499745601854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45980.499745601854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45980.499745601854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45980.499745601854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45980.499745601854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45980.499745601854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45980.499745601854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45980.499745601854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45980.499745601854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45980.499745601854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45980.499745601854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45980.499745601854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45980.499745601854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45980.499745601854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45980.499745601854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45980.499745601854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45980.499745601854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45980.499745601854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45980.499745601854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45980.499745601854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45980.499745601854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45980.499745601854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45980.499745601854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45980.499745601854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45980.499745601854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45980.499745601854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45980.499745601854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45980.499745601854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45980.499745601854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45980.499745601854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45980.499745601854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45980.499745601854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45980.499745601854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45980.499745601854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45980.499745601854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45980.499745601854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45980.499745601854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45980.499745601854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45980.499745601854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45980.499745601854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45980.499745601854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45980.499745601854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45980.499745601854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45980.499745601854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45980.499745601854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45980.499745601854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45980.499745601854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45980.499745601854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45980.499745601854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45980.499745601854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45980.499745601854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45980.499745601854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45980.499745601854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45980.499745601854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45980.499745601854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45980.499745601854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45980.499745601854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45980.499745601854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45980.499745601854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45980.499745601854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45980.499745601854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45980.499745601854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45980.499745601854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45980.499745601854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45980.499745601854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45980.499745601854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45980.499745601854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45980.499745601854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45980.499745601854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45980.499745601854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45980.499745601854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45980.499745601854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45980.499745601854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45980.499745601854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45980.499745601854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45980.499745601854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45980.499745601854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45980.499745601854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45980.499745601854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45980.499745601854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45980.499745601854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45980.499745601854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45980.499745601854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45980.499745601854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45980.499745601854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45980.499745601854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45980.499745601854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45980.499745601854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45980.499745601854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45980.499745601854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45980.499745601854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45980.499745601854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45980.499745601854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45980.499745601854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45980.499745601854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45980.499745601854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45980.499745601854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45980.499745601854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45980.499745601854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45980.499745601854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45980.499745601854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45980.499745601854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45980.499745601854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45980.499745601854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45980.499745601854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45980.499745601854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45980.499745601854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45980.499745601854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45980.499745601854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45980.499745601854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45980.499745601854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45980.499745601854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45980.499745601854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45980.499745601854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45980.499745601854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45980.499745601854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45980.499745601854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45980.499745601854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45980.499745601854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45980.499745601854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45980.499745601854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45980.499745601854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45980.499745601854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45980.499745601854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45980.499745601854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45980.499745601854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45980.499745601854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45980.499745601854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45980.499745601854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45980.499745601854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45980.499745601854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45980.499745601854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45980.499745601854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45980.499745601854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45980.499745601854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45980.499745601854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45980.499745601854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45980.499745601854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45980.499745601854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45980.499745601854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45980.499745601854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45980.499745601854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45980.499745601854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45980.499745601854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45980.499745601854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45980.499745601854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45980.499745601854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45980.499745601854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45980.499745601854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45980.499745601854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45980.499745601854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45980.499745601854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45980.499745601854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45980.499745601854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45980.499745601854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45980.499745601854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45980.499745601854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45980.499745601854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45980.499745601854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45980.499745601854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45980.499745601854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45980.499745601854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45980.499745601854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45980.499745601854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45980.499745601854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45980.499745601854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45980.499745601854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45980.499745601854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45980.499745601854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45980.499745601854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45980.499745601854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45980.499745601854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45980.499745601854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45980.499745601854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45980.499745601854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45980.499745601854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45980.499745601854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45980.499745601854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45980.499745601854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45980.499745601854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45980.499745601854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45980.499745601854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45980.499745601854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45980.499745601854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45980.499745601854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45980.499745601854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45980.499745601854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45980.499745601854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45980.499745601854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45980.499745601854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45980.499745601854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45980.499745601854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45980.499745601854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45980.499745601854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45980.499745601854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45980.499745601854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45980.499745601854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45980.499745601854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45980.499745601854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45980.499745601854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45980.499745601854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45980.499745601854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45980.499745601854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45980.499745601854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45980.499745601854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45980.499745601854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45980.499745601854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45980.499745601854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45980.499745601854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45980.499745601854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45980.499745601854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45980.499745601854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45980.499745601854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45980.499745601854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45980.499745601854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45980.499745601854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45980.499745601854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45980.499745601854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45980.499745601854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45980.499745601854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45980.499745601854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45980.499745601854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45980.499745601854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45980.499745601854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45980.499745601854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45980.499745601854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45980.499745601854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45980.499745601854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45980.499745601854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45980.499745601854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45980.499745601854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45980.499745601854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45980.499745601854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45980.499745601854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45980.499745601854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45980.499745601854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45980.499745601854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45980.499745601854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45980.499745601854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45980.499745601854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45980.499745601854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45980.499745601854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45980.499745601854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45980.499745601854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45980.499745601854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45980.499745601854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45980.499745601854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45980.499745601854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45980.499745601854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45980.499745601854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45980.499745601854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45980.499745601854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45980.499745601854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45980.499745601854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45980.499745601854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45980.499745601854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45980.499745601854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45980.499745601854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45980.499745601854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45980.499745601854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45980.499745601854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45980.499745601854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45980.499745601854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45980.499745601854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45980.499745601854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45980.499745601854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45980.499745601854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45980.499745601854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45980.499745601854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45980.499745601854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45980.499745601854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45980.499745601854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45980.499745601854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45980.499745601854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45980.499745601854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45980.499745601854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45980.499745601854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45980.499745601854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45980.499745601854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45980.499745601854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45980.499745601854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45980.499745601854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45980.499745601854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45980.499745601854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45980.499745601854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45980.499745601854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45980.499745601854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45980.499745601854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45980.499745601854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45980.499745601854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45980.499745601854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45980.499745601854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45980.499745601854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45980.499745601854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45980.499745601854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45980.499745601854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45980.499745601854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45980.499745601854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45980.499745601854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45980.499745601854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45980.499745601854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45980.499745601854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45980.499745601854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45980.499745601854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45980.499745601854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45980.499745601854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45980.499745601854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45980.499745601854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45980.499745601854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45980.499745601854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45980.499745601854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45980.499745601854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45980.499745601854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45980.499745601854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45980.499745601854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45980.499745601854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45980.499745601854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45980.499745601854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45980.499745601854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45980.499745601854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45980.499745601854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45980.499745601854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45980.499745601854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45980.499745601854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45980.499745601854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45980.499745601854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45980.499745601854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45980.499745601854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45980.499745601854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45980.499745601854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45980.499745601854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45980.499745601854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45980.499745601854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45980.499745601854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45980.499745601854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45980.499745601854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45980.499745601854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45980.499745601854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45980.499745601854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45980.499745601854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45980.499745601854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45980.499745601854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45980.499745601854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45980.499745601854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45980.499745601854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45980.499745601854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45980.499745601854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45980.499745601854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45980.499745601854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45980.499745601854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45980.499745601854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45980.499745601854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45980.499745601854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45980.499745601854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45980.499745601854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45980.499745601854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45980.499745601854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45980.499745601854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45980.499745601854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45980.499745601854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45980.499745601854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45980.499745601854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45980.499745601854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45980.499745601854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45980.499745601854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tabSelected="1" workbookViewId="0">
      <selection activeCell="D21" sqref="D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277.01902800925745</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63" ca="1" si="0">IFERROR(NOW()-F3,"")</f>
        <v>45980.499745601854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45980.499745601854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45980.499745601854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45980.499745601854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45980.499745601854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45980.499745601854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45980.499745601854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45980.499745601854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45980.499745601854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45980.499745601854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45980.499745601854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45980.499745601854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45980.499745601854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45980.499745601854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45980.499745601854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45980.499745601854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45980.499745601854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45980.499745601854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45980.499745601854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45980.499745601854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45980.499745601854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45980.499745601854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45980.499745601854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45980.499745601854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45980.499745601854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45980.499745601854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45980.499745601854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45980.499745601854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45980.499745601854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45980.499745601854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45980.499745601854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45980.499745601854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45980.499745601854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45980.499745601854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45980.499745601854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45980.499745601854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45980.499745601854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45980.499745601854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45980.499745601854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45980.499745601854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45980.499745601854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45980.499745601854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45980.499745601854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45980.499745601854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45980.499745601854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45980.499745601854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45980.499745601854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45980.499745601854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45980.499745601854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45980.499745601854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45980.499745601854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45980.499745601854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45980.499745601854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45980.499745601854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45980.499745601854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45980.499745601854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45980.499745601854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45980.499745601854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45980.499745601854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45980.499745601854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45980.499745601854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45980.499745601854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45980.499745601854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45980.499745601854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45980.499745601854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45980.499745601854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45980.499745601854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45980.499745601854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45980.499745601854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45980.499745601854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45980.499745601854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45980.499745601854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45980.499745601854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45980.499745601854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45980.499745601854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45980.499745601854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45980.499745601854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45980.499745601854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45980.499745601854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45980.499745601854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45980.499745601854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45980.499745601854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45980.499745601854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45980.499745601854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45980.499745601854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45980.499745601854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45980.499745601854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45980.499745601854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45980.499745601854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45980.499745601854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45980.499745601854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45980.499745601854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45980.499745601854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45980.499745601854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45980.499745601854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45980.499745601854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45980.499745601854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45980.499745601854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45980.499745601854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45980.499745601854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45980.499745601854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45980.499745601854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45980.499745601854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45980.499745601854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45980.499745601854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45980.499745601854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45980.499745601854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45980.499745601854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45980.499745601854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45980.499745601854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45980.499745601854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45980.499745601854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45980.499745601854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45980.499745601854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45980.499745601854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45980.499745601854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45980.499745601854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45980.499745601854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45980.499745601854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45980.499745601854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45980.499745601854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45980.499745601854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45980.499745601854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45980.499745601854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45980.499745601854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45980.499745601854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45980.499745601854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45980.499745601854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45980.499745601854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45980.499745601854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45980.499745601854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45980.499745601854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45980.499745601854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45980.499745601854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45980.499745601854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45980.499745601854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45980.499745601854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45980.499745601854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45980.499745601854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45980.499745601854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45980.499745601854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45980.499745601854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45980.499745601854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45980.499745601854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45980.499745601854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45980.499745601854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45980.499745601854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45980.499745601854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45980.499745601854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45980.499745601854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45980.499745601854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45980.499745601854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45980.499745601854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45980.499745601854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45980.499745601854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45980.499745601854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45980.499745601854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45980.499745601854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45980.499745601854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45980.499745601854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45980.499745601854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45980.499745601854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45980.499745601854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45980.499745601854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45980.499745601854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45980.499745601854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45980.499745601854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45980.499745601854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45980.499745601854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45980.499745601854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45980.499745601854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45980.499745601854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45980.499745601854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45980.499745601854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45980.499745601854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45980.499745601854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45980.499745601854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45980.499745601854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45980.499745601854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45980.499745601854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45980.499745601854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45980.499745601854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45980.499745601854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45980.499745601854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45980.499745601854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45980.499745601854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45980.499745601854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45980.499745601854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45980.499745601854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45980.499745601854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45980.499745601854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45980.499745601854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45980.499745601854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45980.499745601854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45980.499745601854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45980.499745601854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45980.499745601854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45980.499745601854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45980.499745601854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45980.499745601854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45980.499745601854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45980.499745601854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45980.499745601854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45980.499745601854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45980.499745601854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45980.499745601854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45980.499745601854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45980.499745601854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45980.499745601854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45980.499745601854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45980.499745601854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45980.499745601854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45980.499745601854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45980.499745601854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45980.499745601854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45980.499745601854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45980.499745601854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45980.499745601854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45980.499745601854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45980.499745601854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45980.499745601854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45980.499745601854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45980.499745601854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45980.499745601854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45980.499745601854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45980.499745601854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45980.499745601854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45980.499745601854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45980.499745601854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45980.499745601854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45980.499745601854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45980.499745601854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45980.499745601854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45980.499745601854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45980.499745601854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45980.499745601854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45980.499745601854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45980.499745601854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45980.499745601854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45980.499745601854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45980.499745601854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45980.499745601854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45980.499745601854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45980.499745601854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45980.499745601854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45980.499745601854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45980.499745601854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45980.499745601854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45980.499745601854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45980.499745601854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45980.499745601854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45980.499745601854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45980.499745601854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45980.499745601854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45980.499745601854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45980.499745601854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45980.499745601854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45980.499745601854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45980.499745601854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45980.499745601854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45980.499745601854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45980.499745601854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45980.499745601854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45980.499745601854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45980.499745601854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45980.499745601854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45980.499745601854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45980.499745601854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45980.499745601854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45980.499745601854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45980.499745601854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45980.499745601854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45980.499745601854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45980.499745601854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45980.499745601854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45980.499745601854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45980.499745601854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45980.499745601854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45980.499745601854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45980.499745601854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45980.499745601854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45980.499745601854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45980.499745601854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45980.499745601854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45980.499745601854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45980.499745601854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45980.499745601854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45980.499745601854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45980.499745601854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45980.499745601854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45980.499745601854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45980.499745601854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45980.499745601854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45980.499745601854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45980.499745601854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45980.499745601854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45980.499745601854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45980.499745601854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45980.499745601854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45980.499745601854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45980.499745601854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45980.499745601854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45980.499745601854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45980.499745601854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45980.499745601854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45980.499745601854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45980.499745601854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45980.499745601854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45980.499745601854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45980.499745601854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45980.499745601854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45980.499745601854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45980.499745601854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45980.499745601854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45980.499745601854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45980.499745601854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45980.499745601854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45980.499745601854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45980.499745601854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45980.499745601854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45980.499745601854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45980.499745601854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45980.499745601854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45980.499745601854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45980.499745601854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45980.499745601854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45980.499745601854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45980.499745601854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45980.499745601854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45980.499745601854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45980.499745601854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45980.499745601854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45980.499745601854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45980.499745601854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45980.499745601854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45980.499745601854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45980.499745601854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45980.499745601854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45980.499745601854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45980.499745601854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45980.499745601854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45980.499745601854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45980.499745601854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45980.499745601854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45980.499745601854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45980.499745601854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45980.499745601854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45980.499745601854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45980.499745601854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45980.499745601854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45980.499745601854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45980.499745601854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45980.499745601854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45980.499745601854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45980.499745601854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45980.499745601854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45980.499745601854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45980.499745601854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45980.499745601854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45980.499745601854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45980.499745601854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45980.499745601854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45980.499745601854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45980.499745601854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45980.499745601854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45980.499745601854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45980.499745601854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45980.499745601854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45980.499745601854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45980.499745601854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45980.499745601854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45980.499745601854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45980.499745601854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45980.499745601854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45980.499745601854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45980.499745601854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45980.499745601854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45980.499745601854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45980.499745601854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45980.499745601854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45980.499745601854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45980.499745601854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45980.499745601854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45980.499745601854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45980.499745601854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45980.499745601854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45980.499745601854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45980.499745601854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45980.499745601854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45980.499745601854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45980.499745601854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45980.499745601854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45980.499745601854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45980.499745601854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45980.499745601854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45980.499745601854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45980.499745601854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45980.499745601854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45980.499745601854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45980.499745601854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45980.499745601854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45980.499745601854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45980.499745601854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45980.499745601854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45980.499745601854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45980.499745601854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45980.499745601854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45980.499745601854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45980.499745601854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45980.499745601854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45980.499745601854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45980.499745601854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45980.499745601854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45980.499745601854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45980.499745601854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45980.499745601854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45980.499745601854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45980.499745601854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45980.499745601854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45980.499745601854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45980.499745601854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45980.499745601854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45980.499745601854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45980.499745601854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45980.499745601854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45980.499745601854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45980.499745601854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45980.499745601854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45980.499745601854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45980.499745601854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45980.499745601854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45980.499745601854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45980.499745601854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45980.499745601854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45980.499745601854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45980.499745601854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45980.499745601854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45980.499745601854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45980.499745601854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45980.499745601854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45980.499745601854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45980.499745601854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45980.499745601854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45980.499745601854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45980.499745601854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45980.499745601854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45980.499745601854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45980.499745601854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45980.499745601854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45980.499745601854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45980.499745601854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45980.499745601854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45980.499745601854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45980.499745601854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45980.499745601854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45980.499745601854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45980.499745601854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45980.499745601854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45980.499745601854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45980.499745601854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45980.499745601854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45980.499745601854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45980.499745601854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45980.499745601854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45980.499745601854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45980.499745601854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45980.499745601854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45980.499745601854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45980.499745601854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45980.499745601854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45980.499745601854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45980.499745601854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45980.499745601854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45980.499745601854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45980.499745601854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45980.499745601854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45980.499745601854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45980.499745601854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45980.499745601854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45980.499745601854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45980.499745601854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45980.499745601854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45980.499745601854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45980.499745601854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45980.499745601854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45980.499745601854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45980.499745601854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45980.499745601854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45980.499745601854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45980.499745601854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45980.499745601854</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7" sqref="D7"/>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88.667685416665336</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54.31086828703701</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31.838634490741242</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2.9849423611158272</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31466</v>
      </c>
      <c r="E6" s="109" t="s">
        <v>39021</v>
      </c>
      <c r="F6" s="135">
        <v>45980.443888888891</v>
      </c>
      <c r="G6" s="111">
        <f ca="1">IFERROR(NOW()-F6,"")</f>
        <v>5.5856712962849997E-2</v>
      </c>
      <c r="H6" s="135">
        <v>45980.430694444447</v>
      </c>
      <c r="I6" s="109" t="str">
        <f>IFERROR(VLOOKUP(D6,DB!A:F,6,0),"")</f>
        <v>SCECO</v>
      </c>
      <c r="J6" s="109" t="str">
        <f>IFERROR(VLOOKUP(D6,DB!A:G,7,0),"")</f>
        <v>Dead</v>
      </c>
      <c r="K6" s="109" t="s">
        <v>39118</v>
      </c>
      <c r="L6" s="109" t="str">
        <f>IFERROR(VLOOKUP(D6,DB!A:I,9,0),"")</f>
        <v>Latis</v>
      </c>
    </row>
    <row r="7" spans="1:13">
      <c r="A7" s="109" t="s">
        <v>39119</v>
      </c>
      <c r="B7" s="109" t="str">
        <f>IFERROR(VLOOKUP(D7,DB!A:K,11,0),"")</f>
        <v>R5</v>
      </c>
      <c r="C7" s="109">
        <v>1</v>
      </c>
      <c r="D7" s="109" t="s">
        <v>34071</v>
      </c>
      <c r="E7" s="109" t="s">
        <v>39021</v>
      </c>
      <c r="F7" s="135">
        <v>45980.444826388892</v>
      </c>
      <c r="G7" s="111">
        <f ca="1">IFERROR(NOW()-F7,"")</f>
        <v>5.4919212961976882E-2</v>
      </c>
      <c r="H7" s="135">
        <v>45980.423298611109</v>
      </c>
      <c r="I7" s="109" t="str">
        <f>IFERROR(VLOOKUP(D7,DB!A:F,6,0),"")</f>
        <v>SCECO</v>
      </c>
      <c r="J7" s="109" t="str">
        <f>IFERROR(VLOOKUP(D7,DB!A:G,7,0),"")</f>
        <v>Dead</v>
      </c>
      <c r="K7" s="109" t="s">
        <v>39118</v>
      </c>
      <c r="L7" s="109" t="str">
        <f>IFERROR(VLOOKUP(D7,DB!A:I,9,0),"")</f>
        <v>Latis</v>
      </c>
    </row>
    <row r="8" spans="1:13">
      <c r="A8" s="109"/>
      <c r="B8" s="109" t="str">
        <f>IFERROR(VLOOKUP(D8,DB!A:K,11,0),"")</f>
        <v/>
      </c>
      <c r="C8" s="109"/>
      <c r="D8" s="109"/>
      <c r="E8" s="109"/>
      <c r="F8" s="109"/>
      <c r="G8" s="111">
        <f ca="1">IFERROR(NOW()-F8,"")</f>
        <v>45980.499745601854</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45980.499745601854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45980.499745601854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45980.499745601854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45980.499745601854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45980.499745601854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45980.499745601854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45980.499745601854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45980.499745601854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45980.499745601854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45980.499745601854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45980.499745601854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45980.499745601854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45980.499745601854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45980.499745601854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45980.499745601854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45980.499745601854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45980.499745601854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45980.499745601854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45980.499745601854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45980.499745601854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45980.499745601854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45980.499745601854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45980.499745601854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45980.499745601854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45980.499745601854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45980.499745601854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45980.499745601854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45980.499745601854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45980.499745601854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45980.499745601854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45980.499745601854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45980.499745601854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45980.499745601854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45980.499745601854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45980.499745601854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45980.499745601854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45980.499745601854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45980.499745601854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45980.499745601854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45980.499745601854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45980.499745601854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45980.499745601854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45980.499745601854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45980.499745601854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45980.499745601854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45980.499745601854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45980.499745601854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45980.499745601854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45980.499745601854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45980.499745601854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45980.499745601854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45980.499745601854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45980.499745601854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45980.499745601854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45980.499745601854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45980.499745601854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45980.499745601854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45980.499745601854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45980.499745601854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45980.499745601854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45980.499745601854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45980.499745601854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45980.499745601854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45980.499745601854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45980.499745601854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45980.499745601854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45980.499745601854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45980.499745601854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45980.499745601854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45980.499745601854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45980.499745601854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45980.499745601854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45980.499745601854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45980.499745601854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45980.499745601854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45980.499745601854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45980.499745601854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45980.499745601854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45980.499745601854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45980.499745601854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45980.499745601854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45980.499745601854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45980.499745601854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45980.499745601854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45980.499745601854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45980.499745601854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45980.499745601854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45980.499745601854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45980.499745601854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45980.499745601854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45980.499745601854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45980.499745601854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45980.499745601854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45980.499745601854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45980.499745601854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45980.499745601854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45980.499745601854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45980.499745601854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45980.499745601854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45980.499745601854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45980.499745601854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45980.499745601854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45980.499745601854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45980.499745601854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45980.499745601854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45980.499745601854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45980.499745601854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45980.499745601854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45980.499745601854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45980.499745601854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45980.499745601854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45980.499745601854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45980.499745601854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45980.499745601854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45980.499745601854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45980.499745601854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45980.499745601854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45980.499745601854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45980.499745601854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45980.499745601854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45980.499745601854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45980.499745601854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45980.499745601854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45980.499745601854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45980.499745601854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45980.499745601854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45980.499745601854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45980.499745601854</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45980.499745601854</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45980.499745601854</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45980.499745601854</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45980.499745601854</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45980.499745601854</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45980.499745601854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45980.499745601854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45980.499745601854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45980.499745601854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45980.499745601854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45980.499745601854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45980.499745601854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45980.499745601854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45980.499745601854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45980.499745601854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45980.499745601854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45980.499745601854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45980.499745601854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45980.499745601854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45980.499745601854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45980.499745601854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45980.499745601854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45980.499745601854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45980.499745601854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45980.499745601854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45980.499745601854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45980.499745601854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45980.499745601854</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37423</v>
      </c>
      <c r="E2" s="109" t="s">
        <v>39021</v>
      </c>
      <c r="F2" s="121">
        <v>45980.415509259263</v>
      </c>
      <c r="G2" s="104">
        <f t="shared" ref="G2:G29" ca="1" si="0">IFERROR(NOW()-F2,"-")</f>
        <v>8.4236342590884306E-2</v>
      </c>
      <c r="H2" s="121">
        <v>45980.415509259263</v>
      </c>
      <c r="I2" s="119" t="str">
        <f>IFERROR(VLOOKUP(D2,DB!A:F,6,0),"")</f>
        <v>Generator-SG</v>
      </c>
      <c r="J2" s="119" t="str">
        <f>IFERROR(VLOOKUP(D2,DB!A:G,7,0),"")</f>
        <v>Dead</v>
      </c>
      <c r="K2" s="122" t="s">
        <v>39121</v>
      </c>
      <c r="L2" s="123" t="str">
        <f>IFERROR(VLOOKUP(D2,DB!A:I,9,0),"")</f>
        <v>Latis</v>
      </c>
    </row>
    <row r="3" spans="1:16382" ht="31.5" customHeight="1">
      <c r="A3" s="147" t="s">
        <v>39122</v>
      </c>
      <c r="B3" s="119" t="str">
        <f>IFERROR(VLOOKUP(D3,DB!A:K,11,0),"")</f>
        <v>R6</v>
      </c>
      <c r="C3" s="120">
        <v>2</v>
      </c>
      <c r="D3" s="119" t="s">
        <v>33725</v>
      </c>
      <c r="E3" s="109" t="s">
        <v>39021</v>
      </c>
      <c r="F3" s="121"/>
      <c r="G3" s="104">
        <f t="shared" ca="1" si="0"/>
        <v>45980.499745601854</v>
      </c>
      <c r="H3" s="121">
        <v>45980.430752314816</v>
      </c>
      <c r="I3" s="119" t="str">
        <f>IFERROR(VLOOKUP(D3,DB!A:F,6,0),"")</f>
        <v>SCECO</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45980.499745601854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45980.499745601854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45980.499745601854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45980.499745601854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45980.499745601854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45980.499745601854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45980.499745601854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45980.499745601854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45980.499745601854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45980.499745601854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45980.499745601854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45980.499745601854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45980.499745601854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45980.499745601854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45980.499745601854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45980.499745601854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45980.499745601854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45980.499745601854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45980.499745601854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45980.499745601854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45980.499745601854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45980.499745601854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45980.499745601854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45980.499745601854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45980.499745601854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45980.499745601854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ref="G30:G63" ca="1" si="1">IFERROR(NOW()-F30,"-")</f>
        <v>45980.499745601854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45980.499745601854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45980.499745601854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45980.499745601854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45980.499745601854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45980.499745601854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45980.499745601854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45980.499745601854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45980.499745601854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45980.499745601854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45980.499745601854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45980.499745601854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45980.499745601854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45980.499745601854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45980.499745601854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45980.499745601854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45980.499745601854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45980.499745601854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45980.499745601854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45980.499745601854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45980.499745601854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45980.499745601854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45980.499745601854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45980.499745601854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45980.499745601854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45980.499745601854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45980.499745601854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45980.499745601854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45980.499745601854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45980.499745601854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45980.499745601854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45980.499745601854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45980.499745601854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45980.499745601854</v>
      </c>
      <c r="H63" s="121"/>
      <c r="I63" s="119" t="str">
        <f>IFERROR(VLOOKUP(D63,DB!A:F,6,0),"")</f>
        <v/>
      </c>
      <c r="J63" s="119" t="str">
        <f>IFERROR(VLOOKUP(D63,DB!A:G,7,0),"")</f>
        <v/>
      </c>
      <c r="K63" s="122"/>
      <c r="L63" s="123" t="str">
        <f>IFERROR(VLOOKUP(D63,DB!A:I,9,0),"")</f>
        <v/>
      </c>
    </row>
  </sheetData>
  <dataValidations count="2">
    <dataValidation allowBlank="1" showInputMessage="1" showErrorMessage="1" sqref="E1" xr:uid="{9E1BC488-8814-4F8A-8DBE-742B3278AB71}"/>
    <dataValidation type="list" allowBlank="1" showInputMessage="1" showErrorMessage="1" sqref="E2:E6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2025-11-19T09:01:41Z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