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08" documentId="120_S{2AC9BD13-BADA-5192-A53E-5A8FF88502F6}" xr6:coauthVersionLast="47" xr6:coauthVersionMax="47" xr10:uidLastSave="{40F91B65-78D0-4C65-B286-F03F379F1EF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L7" i="4"/>
  <c r="L8" i="4"/>
  <c r="I6" i="5"/>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<sst xmlns="http://schemas.openxmlformats.org/spreadsheetml/2006/main" count="180290" uniqueCount="39130">
  <si>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</si>
  <si>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</si>
  <si>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</si>
  <si>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</si>
  <si>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</si>
  <si>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</si>
  <si>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</si>
  <si>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</si>
  <si>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</si>
  <si>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</si>
  <si>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</si>
  <si>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</si>
  <si>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</si>
  <si>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</si>
  <si>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</si>
  <si>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</si>
  <si>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</si>
  <si>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</si>
  <si>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</si>
  <si>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</si>
  <si>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</si>
  <si>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</si>
  <si>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</si>
  <si>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</si>
  <si>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</si>
  <si>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</si>
  <si>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</si>
  <si>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</si>
  <si>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</si>
  <si>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</si>
  <si>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</si>
  <si>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</si>
  <si>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</si>
  <si>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</si>
  <si>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</si>
  <si>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</si>
  <si>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</si>
  <si>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</si>
  <si>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</si>
  <si>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</si>
  <si>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</si>
  <si>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</si>
  <si>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</si>
  <si>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</si>
  <si>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</si>
  <si>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</si>
  <si>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</si>
  <si>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</si>
  <si>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</si>
  <si>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</si>
  <si>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</si>
  <si>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</si>
  <si>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</si>
  <si>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</si>
  <si>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</si>
  <si>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</si>
  <si>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</si>
  <si>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</si>
  <si>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</si>
  <si>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</si>
  <si>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</si>
  <si>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</si>
  <si>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</si>
  <si>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</si>
  <si>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</si>
  <si>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</si>
  <si>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</si>
  <si>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</si>
  <si>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</si>
  <si>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</si>
  <si>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</si>
  <si>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</si>
  <si>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</si>
  <si>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</si>
  <si>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</si>
  <si>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</si>
  <si>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</si>
  <si>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</si>
  <si>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</si>
  <si>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</si>
  <si>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</si>
  <si>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</si>
  <si>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</si>
  <si>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</si>
  <si>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</si>
  <si>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</si>
  <si>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</si>
  <si>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</si>
  <si>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</si>
  <si>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</si>
  <si>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</si>
  <si>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</si>
  <si>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</si>
  <si>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</si>
  <si>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</si>
  <si>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</si>
  <si>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</si>
  <si>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</si>
  <si>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</si>
  <si>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</si>
  <si>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</si>
  <si>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</si>
  <si>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</si>
  <si>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</si>
  <si>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</si>
  <si>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</si>
  <si>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</si>
  <si>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</si>
  <si>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</si>
  <si>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</si>
  <si>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</si>
  <si>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</si>
  <si>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</si>
  <si>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</si>
  <si>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</si>
  <si>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</si>
  <si>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</si>
  <si>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</si>
  <si>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</si>
  <si>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</si>
  <si>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</si>
  <si>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</si>
  <si>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</si>
  <si>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</si>
  <si>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</si>
  <si>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</si>
  <si>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</si>
  <si>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</si>
  <si>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</si>
  <si>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</si>
  <si>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</si>
  <si>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</si>
  <si>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</si>
  <si>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</si>
  <si>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</si>
  <si>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</si>
  <si>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</si>
  <si>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</si>
  <si>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</si>
  <si>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</si>
  <si>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</si>
  <si>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</si>
  <si>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</si>
  <si>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</si>
  <si>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</si>
  <si>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</si>
  <si>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</si>
  <si>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</si>
  <si>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</si>
  <si>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</si>
  <si>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</si>
  <si>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</si>
  <si>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</si>
  <si>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</si>
  <si>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</si>
  <si>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</si>
  <si>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</si>
  <si>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</si>
  <si>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</si>
  <si>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</si>
  <si>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</si>
  <si>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</si>
  <si>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</si>
  <si>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</si>
  <si>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</si>
  <si>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</si>
  <si>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</si>
  <si>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</si>
  <si>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</si>
  <si>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</si>
  <si>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</si>
  <si>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</si>
  <si>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</si>
  <si>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</si>
  <si>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</si>
  <si>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</si>
  <si>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</si>
  <si>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</si>
  <si>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</si>
  <si>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</si>
  <si>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</si>
  <si>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</si>
  <si>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</si>
  <si>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</si>
  <si>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</si>
  <si>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</si>
  <si>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</si>
  <si>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</si>
  <si>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</si>
  <si>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</si>
  <si>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</si>
  <si>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</si>
  <si>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</si>
  <si>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</si>
  <si>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</si>
  <si>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</si>
  <si>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</si>
  <si>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</si>
  <si>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</si>
  <si>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</si>
  <si>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</si>
  <si>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</si>
  <si>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</si>
  <si>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</si>
  <si>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</si>
  <si>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</si>
  <si>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</si>
  <si>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</si>
  <si>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</si>
  <si>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</si>
  <si>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</si>
  <si>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</si>
  <si>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</si>
  <si>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</si>
  <si>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</si>
  <si>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</si>
  <si>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</si>
  <si>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</si>
  <si>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</si>
  <si>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</si>
  <si>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</si>
  <si>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</si>
  <si>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</si>
  <si>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</si>
  <si>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</si>
  <si>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</si>
  <si>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</si>
  <si>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</si>
  <si>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</si>
  <si>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</si>
  <si>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</si>
  <si>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</si>
  <si>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</si>
  <si>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</si>
  <si>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</si>
  <si>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</si>
  <si>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</si>
  <si>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</si>
  <si>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</si>
  <si>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</si>
  <si>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</si>
  <si>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</si>
  <si>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</si>
  <si>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</si>
  <si>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</si>
  <si>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</si>
  <si>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</si>
  <si>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</si>
  <si>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</si>
  <si>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</si>
  <si>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</si>
  <si>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</si>
  <si>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</si>
  <si>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</si>
  <si>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</si>
  <si>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</si>
  <si>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</si>
  <si>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</si>
  <si>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</si>
  <si>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</si>
  <si>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</si>
  <si>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</si>
  <si>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</si>
  <si>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</si>
  <si>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</si>
  <si>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</si>
  <si>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</si>
  <si>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</si>
  <si>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</si>
  <si>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</si>
  <si>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</si>
  <si>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</si>
  <si>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</si>
  <si>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</si>
  <si>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</si>
  <si>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</si>
  <si>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</si>
  <si>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</si>
  <si>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</si>
  <si>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</si>
  <si>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</si>
  <si>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</si>
  <si>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</si>
  <si>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</si>
  <si>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</si>
  <si>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</si>
  <si>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</si>
  <si>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</si>
  <si>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</si>
  <si>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</si>
  <si>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</si>
  <si>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</si>
  <si>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</si>
  <si>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</si>
  <si>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</si>
  <si>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</si>
  <si>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</si>
  <si>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</si>
  <si>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</si>
  <si>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</si>
  <si>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</si>
  <si>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</si>
  <si>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</si>
  <si>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</si>
  <si>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</si>
  <si>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</si>
  <si>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</si>
  <si>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</si>
  <si>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</si>
  <si>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</si>
  <si>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</si>
  <si>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</si>
  <si>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</si>
  <si>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</si>
  <si>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</si>
  <si>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</si>
  <si>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</si>
  <si>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</si>
  <si>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</si>
  <si>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</si>
  <si>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</si>
  <si>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</si>
  <si>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</si>
  <si>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</si>
  <si>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</si>
  <si>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</si>
  <si>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</si>
  <si>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</si>
  <si>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</si>
  <si>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</si>
  <si>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</si>
  <si>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</si>
  <si>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</si>
  <si>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</si>
  <si>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</si>
  <si>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</si>
  <si>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</si>
  <si>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</si>
  <si>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</si>
  <si>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</si>
  <si>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</si>
  <si>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</si>
  <si>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</si>
  <si>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</si>
  <si>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</si>
  <si>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</si>
  <si>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</si>
  <si>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</si>
  <si>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</si>
  <si>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</si>
  <si>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</si>
  <si>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</si>
  <si>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</si>
  <si>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</si>
  <si>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</si>
  <si>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</si>
  <si>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</si>
  <si>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</si>
  <si>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</si>
  <si>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</si>
  <si>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</si>
  <si>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</si>
  <si>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</si>
  <si>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</si>
  <si>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</si>
  <si>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</si>
  <si>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</si>
  <si>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</si>
  <si>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</si>
  <si>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</si>
  <si>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</si>
  <si>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</si>
  <si>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</si>
  <si>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</si>
  <si>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</si>
  <si>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</si>
  <si>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</si>
  <si>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</si>
  <si>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</si>
  <si>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</si>
  <si>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</si>
  <si>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</si>
  <si>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</si>
  <si>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</si>
  <si>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</si>
  <si>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</si>
  <si>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</si>
  <si>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</si>
  <si>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</si>
  <si>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</si>
  <si>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</si>
  <si>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</si>
  <si>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</si>
  <si>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</si>
  <si>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</si>
  <si>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</si>
  <si>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</si>
  <si>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</si>
  <si>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</si>
  <si>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</si>
  <si>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</si>
  <si>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</si>
  <si>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</si>
  <si>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</si>
  <si>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</si>
  <si>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</si>
  <si>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</si>
  <si>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</si>
  <si>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</si>
  <si>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</si>
  <si>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</si>
  <si>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</si>
  <si>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</si>
  <si>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</si>
  <si>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</si>
  <si>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</si>
  <si>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</si>
  <si>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</si>
  <si>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</si>
  <si>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</si>
  <si>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</si>
  <si>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</si>
  <si>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</si>
  <si>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</si>
  <si>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</si>
  <si>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</si>
  <si>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</si>
  <si>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</si>
  <si>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</si>
  <si>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</si>
  <si>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</si>
  <si>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</si>
  <si>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</si>
  <si>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</si>
  <si>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</si>
  <si>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</si>
  <si>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</si>
  <si>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</si>
  <si>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</si>
  <si>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</si>
  <si>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</si>
  <si>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</si>
  <si>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</si>
  <si>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</si>
  <si>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</si>
  <si>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</si>
  <si>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</si>
  <si>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</si>
  <si>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</si>
  <si>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</si>
  <si>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</si>
  <si>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</si>
  <si>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</si>
  <si>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</si>
  <si>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</si>
  <si>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</si>
  <si>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</si>
  <si>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</si>
  <si>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</si>
  <si>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</si>
  <si>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</si>
  <si>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</si>
  <si>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</si>
  <si>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</si>
  <si>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</si>
  <si>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</si>
  <si>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</si>
  <si>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</si>
  <si>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</si>
  <si>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</si>
  <si>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</si>
  <si>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</si>
  <si>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</si>
  <si>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</si>
  <si>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</si>
  <si>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</si>
  <si>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</si>
  <si>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</si>
  <si>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</si>
  <si>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</si>
  <si>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</si>
  <si>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</si>
  <si>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</si>
  <si>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</si>
  <si>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</si>
  <si>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</si>
  <si>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</si>
  <si>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</si>
  <si>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</si>
  <si>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</si>
  <si>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</si>
  <si>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</si>
  <si>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</si>
  <si>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</si>
  <si>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</si>
  <si>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</si>
  <si>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</si>
  <si>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</si>
  <si>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</si>
  <si>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</si>
  <si>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</si>
  <si>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</si>
  <si>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</si>
  <si>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</si>
  <si>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</si>
  <si>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</si>
  <si>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</si>
  <si>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</si>
  <si>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</si>
  <si>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</si>
  <si>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</si>
  <si>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</si>
  <si>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</si>
  <si>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</si>
  <si>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</si>
  <si>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</si>
  <si>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</si>
  <si>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</si>
  <si>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</si>
  <si>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</si>
  <si>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</si>
  <si>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</si>
  <si>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</si>
  <si>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</si>
  <si>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</si>
  <si>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</si>
  <si>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</si>
  <si>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</si>
  <si>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</si>
  <si>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</si>
  <si>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</si>
  <si>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</si>
  <si>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</si>
  <si>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</si>
  <si>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</si>
  <si>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</si>
  <si>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</si>
  <si>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</si>
  <si>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</si>
  <si>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</si>
  <si>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</si>
  <si>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</si>
  <si>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</si>
  <si>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</si>
  <si>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</si>
  <si>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</si>
  <si>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</si>
  <si>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</si>
  <si>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</si>
  <si>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</si>
  <si>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</si>
  <si>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</si>
  <si>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</si>
  <si>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</si>
  <si>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</si>
  <si>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</si>
  <si>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</si>
  <si>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</si>
  <si>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</si>
  <si>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</si>
  <si>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</si>
  <si>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</si>
  <si>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</si>
  <si>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</si>
  <si>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</si>
  <si>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</si>
  <si>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</si>
  <si>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</si>
  <si>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</si>
  <si>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</si>
  <si>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</si>
  <si>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</si>
  <si>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</si>
  <si>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</si>
  <si>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</si>
  <si>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</si>
  <si>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</si>
  <si>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</si>
  <si>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</si>
  <si>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</si>
  <si>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</si>
  <si>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</si>
  <si>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</si>
  <si>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</si>
  <si>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</si>
  <si>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</si>
  <si>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</si>
  <si>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</si>
  <si>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</si>
  <si>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</si>
  <si>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</si>
  <si>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</si>
  <si>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</si>
  <si>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</si>
  <si>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</si>
  <si>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</si>
  <si>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</si>
  <si>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</si>
  <si>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</si>
  <si>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</si>
  <si>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</si>
  <si>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</si>
  <si>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</si>
  <si>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</si>
  <si>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</si>
  <si>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</si>
  <si>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</si>
  <si>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</si>
  <si>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</si>
  <si>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</si>
  <si>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</si>
  <si>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</si>
  <si>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</si>
  <si>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</si>
  <si>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</si>
  <si>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</si>
  <si>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</si>
  <si>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</si>
  <si>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</si>
  <si>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</si>
  <si>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</si>
  <si>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</si>
  <si>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</si>
  <si>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</si>
  <si>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</si>
  <si>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</si>
  <si>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</si>
  <si>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</si>
  <si>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</si>
  <si>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</si>
  <si>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</si>
  <si>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</si>
  <si>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</si>
  <si>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</si>
  <si>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</si>
  <si>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</si>
  <si>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</si>
  <si>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</si>
  <si>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</si>
  <si>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</si>
  <si>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</si>
  <si>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</si>
  <si>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</si>
  <si>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</si>
  <si>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</si>
  <si>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</si>
  <si>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</si>
  <si>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</si>
  <si>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</si>
  <si>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</si>
  <si>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</si>
  <si>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</si>
  <si>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</si>
  <si>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</si>
  <si>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</si>
  <si>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</si>
  <si>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</si>
  <si>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</si>
  <si>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</si>
  <si>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</si>
  <si>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</si>
  <si>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</si>
  <si>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</si>
  <si>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</si>
  <si>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</si>
  <si>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</si>
  <si>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</si>
  <si>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</si>
  <si>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</si>
  <si>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</si>
  <si>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</si>
  <si>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</si>
  <si>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</si>
  <si>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</si>
  <si>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</si>
  <si>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</si>
  <si>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</si>
  <si>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</si>
  <si>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</si>
  <si>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</si>
  <si>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</si>
  <si>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</si>
  <si>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</si>
  <si>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</si>
  <si>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</si>
  <si>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</si>
  <si>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</si>
  <si>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</si>
  <si>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</si>
  <si>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</si>
  <si>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</si>
  <si>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</si>
  <si>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</si>
  <si>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</si>
  <si>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</si>
  <si>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</si>
  <si>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</si>
  <si>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</si>
  <si>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</si>
  <si>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</si>
  <si>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</si>
  <si>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</si>
  <si>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</si>
  <si>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</si>
  <si>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</si>
  <si>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</si>
  <si>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</si>
  <si>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</si>
  <si>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</si>
  <si>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</si>
  <si>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</si>
  <si>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</si>
  <si>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</si>
  <si>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</si>
  <si>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</si>
  <si>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</si>
  <si>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</si>
  <si>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</si>
  <si>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</si>
  <si>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</si>
  <si>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</si>
  <si>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</si>
  <si>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</si>
  <si>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</si>
  <si>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</si>
  <si>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</si>
  <si>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</si>
  <si>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</si>
  <si>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</si>
  <si>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</si>
  <si>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</si>
  <si>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</si>
  <si>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</si>
  <si>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</si>
  <si>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</si>
  <si>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</si>
  <si>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</si>
  <si>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</si>
  <si>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</si>
  <si>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</si>
  <si>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</si>
  <si>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</si>
  <si>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</si>
  <si>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</si>
  <si>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</si>
  <si>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</si>
  <si>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</si>
  <si>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</si>
  <si>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</si>
  <si>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</si>
  <si>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</si>
  <si>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</si>
  <si>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</si>
  <si>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</si>
  <si>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</si>
  <si>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</si>
  <si>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</si>
  <si>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</si>
  <si>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</si>
  <si>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</si>
  <si>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</si>
  <si>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</si>
  <si>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</si>
  <si>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</si>
  <si>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</si>
  <si>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</si>
  <si>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</si>
  <si>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</si>
  <si>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</si>
  <si>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</si>
  <si>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</si>
  <si>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</si>
  <si>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</si>
  <si>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</si>
  <si>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</si>
  <si>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</si>
  <si>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</si>
  <si>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</si>
  <si>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</si>
  <si>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</si>
  <si>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</si>
  <si>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</si>
  <si>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</si>
  <si>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</si>
  <si>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</si>
  <si>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</si>
  <si>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</si>
  <si>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</si>
  <si>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</si>
  <si>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</si>
  <si>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</si>
  <si>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</si>
  <si>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</si>
  <si>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</si>
  <si>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</si>
  <si>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</si>
  <si>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</si>
  <si>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</si>
  <si>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</si>
  <si>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</si>
  <si>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</si>
  <si>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</si>
  <si>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</si>
  <si>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</si>
  <si>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</si>
  <si>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</si>
  <si>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</si>
  <si>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</si>
  <si>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</si>
  <si>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</si>
  <si>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</si>
  <si>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</si>
  <si>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</si>
  <si>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</si>
  <si>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</si>
  <si>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</si>
  <si>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</si>
  <si>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</si>
  <si>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</si>
  <si>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</si>
  <si>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</si>
  <si>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</si>
  <si>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</si>
  <si>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</si>
  <si>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</si>
  <si>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</si>
  <si>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</si>
  <si>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</si>
  <si>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</si>
  <si>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</si>
  <si>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</si>
  <si>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</si>
  <si>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</si>
  <si>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</si>
  <si>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</si>
  <si>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</si>
  <si>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</si>
  <si>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</si>
  <si>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</si>
  <si>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</si>
  <si>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</si>
  <si>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</si>
  <si>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</si>
  <si>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</si>
  <si>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</si>
  <si>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</si>
  <si>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</si>
  <si>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</si>
  <si>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</si>
  <si>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</si>
  <si>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</si>
  <si>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</si>
  <si>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</si>
  <si>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</si>
  <si>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</si>
  <si>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</si>
  <si>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</si>
  <si>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</si>
  <si>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</si>
  <si>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</si>
  <si>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</si>
  <si>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</si>
  <si>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</si>
  <si>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</si>
  <si>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</si>
  <si>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</si>
  <si>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</si>
  <si>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</si>
  <si>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</si>
  <si>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</si>
  <si>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</si>
  <si>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</si>
  <si>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</si>
  <si>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</si>
  <si>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</si>
  <si>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</si>
  <si>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</si>
  <si>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</si>
  <si>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</si>
  <si>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</si>
  <si>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</si>
  <si>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</si>
  <si>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</si>
  <si>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</si>
  <si>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</si>
  <si>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</si>
  <si>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</si>
  <si>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</si>
  <si>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</si>
  <si>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</si>
  <si>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</si>
  <si>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</si>
  <si>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</si>
  <si>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</si>
  <si>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</si>
  <si>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</si>
  <si>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</si>
  <si>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</si>
  <si>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</si>
  <si>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</si>
  <si>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</si>
  <si>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</si>
  <si>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</si>
  <si>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</si>
  <si>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</si>
  <si>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</si>
  <si>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</si>
  <si>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</si>
  <si>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</si>
  <si>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</si>
  <si>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</si>
  <si>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</si>
  <si>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</si>
  <si>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</si>
  <si>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</si>
  <si>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</si>
  <si>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</si>
  <si>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</si>
  <si>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</si>
  <si>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</si>
  <si>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</si>
  <si>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</si>
  <si>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</si>
  <si>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</si>
  <si>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</si>
  <si>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</si>
  <si>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</si>
  <si>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</si>
  <si>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</si>
  <si>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</si>
  <si>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</si>
  <si>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</si>
  <si>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</si>
  <si>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</si>
  <si>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</si>
  <si>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</si>
  <si>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</si>
  <si>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</si>
  <si>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</si>
  <si>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</si>
  <si>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</si>
  <si>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</si>
  <si>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</si>
  <si>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</si>
  <si>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</si>
  <si>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</si>
  <si>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</si>
  <si>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</si>
  <si>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</si>
  <si>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</si>
  <si>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</si>
  <si>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</si>
  <si>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</si>
  <si>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</si>
  <si>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</si>
  <si>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</si>
  <si>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</si>
  <si>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</si>
  <si>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</si>
  <si>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</si>
  <si>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</si>
  <si>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</si>
  <si>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</si>
  <si>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</si>
  <si>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</si>
  <si>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</si>
  <si>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</si>
  <si>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</si>
  <si>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</si>
  <si>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</si>
  <si>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</si>
  <si>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</si>
  <si>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</si>
  <si>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</si>
  <si>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</si>
  <si>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</si>
  <si>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</si>
  <si>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</si>
  <si>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</si>
  <si>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</si>
  <si>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</si>
  <si>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</si>
  <si>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</si>
  <si>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</si>
  <si>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</si>
  <si>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</si>
  <si>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</si>
  <si>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</si>
  <si>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</si>
  <si>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</si>
  <si>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</si>
  <si>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</si>
  <si>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</si>
  <si>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</si>
  <si>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</si>
  <si>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</si>
  <si>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</si>
  <si>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</si>
  <si>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</si>
  <si>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</si>
  <si>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</si>
  <si>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</si>
  <si>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</si>
  <si>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</si>
  <si>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</si>
  <si>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</si>
  <si>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</si>
  <si>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</si>
  <si>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</si>
  <si>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</si>
  <si>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</si>
  <si>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</si>
  <si>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</si>
  <si>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</si>
  <si>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</si>
  <si>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</si>
  <si>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</si>
  <si>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</si>
  <si>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</si>
  <si>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</si>
  <si>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</si>
  <si>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</si>
  <si>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</si>
  <si>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</si>
  <si>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</si>
  <si>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</si>
  <si>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</si>
  <si>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</si>
  <si>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</si>
  <si>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</si>
  <si>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</si>
  <si>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</si>
  <si>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</si>
  <si>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</si>
  <si>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</si>
  <si>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</si>
  <si>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</si>
  <si>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</si>
  <si>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</si>
  <si>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</si>
  <si>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</si>
  <si>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</si>
  <si>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</si>
  <si>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</si>
  <si>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</si>
  <si>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</si>
  <si>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</si>
  <si>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</si>
  <si>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</si>
  <si>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</si>
  <si>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</si>
  <si>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</si>
  <si>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</si>
  <si>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</si>
  <si>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</si>
  <si>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</si>
  <si>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</si>
  <si>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</si>
  <si>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</si>
  <si>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</si>
  <si>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</si>
  <si>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</si>
  <si>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</si>
  <si>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</si>
  <si>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</si>
  <si>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</si>
  <si>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</si>
  <si>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</si>
  <si>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</si>
  <si>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</si>
  <si>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</si>
  <si>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</si>
  <si>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</si>
  <si>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</si>
  <si>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</si>
  <si>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</si>
  <si>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</si>
  <si>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</si>
  <si>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</si>
  <si>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</si>
  <si>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</si>
  <si>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</si>
  <si>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</si>
  <si>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</si>
  <si>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</si>
  <si>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</si>
  <si>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</si>
  <si>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</si>
  <si>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</si>
  <si>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</si>
  <si>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</si>
  <si>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</si>
  <si>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</si>
  <si>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</si>
  <si>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</si>
  <si>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</si>
  <si>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</si>
  <si>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</si>
  <si>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</si>
  <si>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</si>
  <si>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</si>
  <si>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</si>
  <si>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</si>
  <si>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</si>
  <si>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</si>
  <si>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</si>
  <si>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</si>
  <si>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</si>
  <si>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</si>
  <si>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</si>
  <si>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</si>
  <si>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</si>
  <si>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</si>
  <si>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</si>
  <si>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</si>
  <si>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</si>
  <si>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</si>
  <si>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</si>
  <si>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</si>
  <si>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</si>
  <si>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</si>
  <si>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</si>
  <si>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</si>
  <si>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</si>
  <si>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</si>
  <si>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</si>
  <si>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</si>
  <si>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</si>
  <si>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</si>
  <si>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</si>
  <si>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</si>
  <si>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</si>
  <si>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</si>
  <si>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</si>
  <si>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</si>
  <si>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</si>
  <si>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</si>
  <si>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</si>
  <si>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</si>
  <si>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</si>
  <si>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</si>
  <si>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</si>
  <si>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</si>
  <si>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</si>
  <si>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</si>
  <si>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</si>
  <si>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</si>
  <si>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</si>
  <si>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</si>
  <si>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</si>
  <si>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</si>
  <si>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</si>
  <si>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</si>
  <si>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</si>
  <si>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</si>
  <si>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</si>
  <si>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</si>
  <si>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</si>
  <si>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</si>
  <si>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</si>
  <si>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</si>
  <si>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</si>
  <si>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</si>
  <si>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</si>
  <si>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</si>
  <si>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</si>
  <si>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</si>
  <si>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</si>
  <si>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</si>
  <si>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</si>
  <si>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</si>
  <si>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</si>
  <si>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</si>
  <si>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</si>
  <si>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</si>
  <si>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</si>
  <si>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</si>
  <si>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</si>
  <si>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</si>
  <si>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</si>
  <si>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</si>
  <si>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</si>
  <si>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</si>
  <si>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</si>
  <si>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</si>
  <si>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</si>
  <si>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</si>
  <si>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</si>
  <si>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</si>
  <si>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</si>
  <si>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</si>
  <si>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</si>
  <si>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</si>
  <si>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</si>
  <si>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</si>
  <si>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</si>
  <si>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</si>
  <si>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</si>
  <si>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</si>
  <si>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</si>
  <si>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</si>
  <si>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</si>
  <si>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</si>
  <si>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</si>
  <si>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</si>
  <si>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</si>
  <si>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</si>
  <si>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</si>
  <si>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</si>
  <si>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</si>
  <si>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</si>
  <si>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</si>
  <si>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</si>
  <si>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</si>
  <si>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</si>
  <si>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</si>
  <si>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</si>
  <si>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</si>
  <si>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</si>
  <si>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</si>
  <si>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</si>
  <si>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</si>
  <si>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</si>
  <si>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</si>
  <si>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</si>
  <si>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</si>
  <si>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</si>
  <si>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</si>
  <si>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</si>
  <si>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</si>
  <si>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</si>
  <si>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</si>
  <si>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</si>
  <si>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</si>
  <si>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</si>
  <si>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</si>
  <si>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</si>
  <si>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</si>
  <si>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</si>
  <si>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</si>
  <si>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</si>
  <si>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</si>
  <si>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</si>
  <si>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</si>
  <si>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</si>
  <si>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</si>
  <si>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</si>
  <si>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</si>
  <si>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</si>
  <si>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</si>
  <si>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</si>
  <si>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</si>
  <si>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</si>
  <si>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</si>
  <si>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</si>
  <si>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</si>
  <si>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</si>
  <si>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</si>
  <si>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</si>
  <si>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</si>
  <si>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</si>
  <si>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</si>
  <si>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</si>
  <si>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</si>
  <si>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</si>
  <si>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</si>
  <si>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</si>
  <si>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</si>
  <si>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</si>
  <si>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</si>
  <si>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</si>
  <si>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</si>
  <si>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</si>
  <si>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</si>
  <si>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</si>
  <si>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</si>
  <si>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</si>
  <si>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</si>
  <si>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</si>
  <si>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</si>
  <si>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</si>
  <si>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</si>
  <si>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</si>
  <si>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</si>
  <si>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</si>
  <si>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</si>
  <si>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</si>
  <si>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</si>
  <si>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</si>
  <si>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</si>
  <si>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</si>
  <si>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</si>
  <si>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</si>
  <si>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</si>
  <si>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</si>
  <si>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</si>
  <si>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</si>
  <si>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</si>
  <si>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</si>
  <si>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</si>
  <si>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</si>
  <si>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</si>
  <si>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</si>
  <si>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</si>
  <si>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</si>
  <si>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</si>
  <si>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</si>
  <si>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</si>
  <si>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</si>
  <si>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</si>
  <si>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</si>
  <si>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</si>
  <si>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</si>
  <si>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</si>
  <si>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</si>
  <si>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</si>
  <si>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</si>
  <si>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</si>
  <si>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</si>
  <si>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</si>
  <si>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</si>
  <si>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</si>
  <si>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</si>
  <si>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</si>
  <si>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</si>
  <si>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</si>
  <si>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</si>
  <si>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</si>
  <si>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</si>
  <si>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</si>
  <si>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</si>
  <si>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</si>
  <si>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</si>
  <si>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</si>
  <si>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</si>
  <si>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</si>
  <si>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</si>
  <si>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</si>
  <si>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</si>
  <si>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</si>
  <si>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</si>
  <si>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</si>
  <si>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</si>
  <si>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</si>
  <si>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</si>
  <si>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</si>
  <si>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</si>
  <si>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</si>
  <si>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</si>
  <si>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</si>
  <si>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</si>
  <si>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</si>
  <si>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</si>
  <si>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</si>
  <si>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</si>
  <si>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</si>
  <si>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</si>
  <si>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</si>
  <si>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</si>
  <si>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</si>
  <si>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</si>
  <si>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</si>
  <si>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</si>
  <si>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</si>
  <si>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</si>
  <si>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</si>
  <si>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</si>
  <si>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</si>
  <si>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</si>
  <si>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</si>
  <si>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</si>
  <si>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</si>
  <si>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</si>
  <si>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</si>
  <si>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</si>
  <si>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</si>
  <si>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</si>
  <si>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</si>
  <si>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</si>
  <si>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</si>
  <si>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</si>
  <si>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</si>
  <si>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</si>
  <si>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</si>
  <si>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</si>
  <si>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</si>
  <si>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</si>
  <si>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</si>
  <si>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</si>
  <si>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</si>
  <si>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</si>
  <si>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</si>
  <si>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</si>
  <si>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</si>
  <si>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</si>
  <si>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</si>
  <si>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</si>
  <si>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</si>
  <si>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</si>
  <si>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</si>
  <si>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</si>
  <si>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</si>
  <si>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</si>
  <si>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</si>
  <si>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</si>
  <si>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</si>
  <si>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</si>
  <si>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</si>
  <si>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</si>
  <si>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</si>
  <si>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</si>
  <si>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</si>
  <si>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</si>
  <si>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</si>
  <si>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</si>
  <si>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</si>
  <si>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</si>
  <si>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</si>
  <si>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</si>
  <si>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</si>
  <si>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</si>
  <si>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</si>
  <si>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</si>
  <si>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</si>
  <si>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</si>
  <si>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</si>
  <si>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</si>
  <si>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</si>
  <si>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</si>
  <si>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</si>
  <si>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</si>
  <si>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</si>
  <si>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</si>
  <si>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</si>
  <si>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</si>
  <si>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</si>
  <si>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</si>
  <si>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</si>
  <si>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</si>
  <si>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</si>
  <si>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</si>
  <si>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</si>
  <si>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</si>
  <si>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</si>
  <si>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</si>
  <si>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</si>
  <si>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</si>
  <si>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</si>
  <si>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</si>
  <si>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</si>
  <si>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</si>
  <si>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</si>
  <si>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</si>
  <si>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</si>
  <si>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</si>
  <si>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</si>
  <si>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</si>
  <si>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</si>
  <si>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</si>
  <si>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</si>
  <si>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</si>
  <si>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</si>
  <si>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</si>
  <si>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</si>
  <si>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</si>
  <si>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</si>
  <si>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</si>
  <si>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</si>
  <si>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</si>
  <si>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</si>
  <si>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</si>
  <si>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</si>
  <si>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</si>
  <si>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</si>
  <si>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</si>
  <si>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</si>
  <si>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</si>
  <si>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</si>
  <si>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</si>
  <si>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</si>
  <si>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</si>
  <si>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</si>
  <si>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</si>
  <si>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</si>
  <si>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</si>
  <si>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</si>
  <si>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</si>
  <si>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</si>
  <si>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</si>
  <si>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</si>
  <si>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</si>
  <si>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</si>
  <si>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</si>
  <si>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</si>
  <si>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</si>
  <si>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</si>
  <si>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</si>
  <si>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</si>
  <si>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</si>
  <si>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</si>
  <si>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</si>
  <si>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</si>
  <si>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</si>
  <si>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</si>
  <si>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</si>
  <si>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</si>
  <si>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</si>
  <si>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</si>
  <si>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</si>
  <si>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</si>
  <si>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</si>
  <si>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</si>
  <si>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</si>
  <si>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</si>
  <si>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</si>
  <si>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</si>
  <si>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</si>
  <si>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</si>
  <si>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</si>
  <si>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</si>
  <si>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</si>
  <si>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</si>
  <si>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</si>
  <si>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</si>
  <si>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</si>
  <si>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</si>
  <si>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</si>
  <si>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</si>
  <si>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</si>
  <si>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</si>
  <si>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</si>
  <si>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</si>
  <si>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</si>
  <si>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</si>
  <si>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</si>
  <si>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</si>
  <si>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</si>
  <si>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</si>
  <si>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</si>
  <si>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</si>
  <si>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</si>
  <si>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</si>
  <si>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</si>
  <si>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</si>
  <si>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</si>
  <si>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</si>
  <si>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</si>
  <si>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</si>
  <si>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</si>
  <si>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</si>
  <si>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</si>
  <si>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</si>
  <si>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</si>
  <si>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</si>
  <si>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</si>
  <si>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</si>
  <si>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</si>
  <si>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</si>
  <si>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</si>
  <si>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</si>
  <si>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</si>
  <si>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</si>
  <si>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</si>
  <si>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</si>
  <si>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</si>
  <si>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</si>
  <si>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</si>
  <si>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</si>
  <si>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</si>
  <si>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</si>
  <si>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</si>
  <si>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</si>
  <si>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</si>
  <si>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</si>
  <si>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</si>
  <si>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</si>
  <si>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</si>
  <si>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</si>
  <si>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</si>
  <si>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</si>
  <si>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</si>
  <si>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</si>
  <si>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</si>
  <si>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</si>
  <si>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</si>
  <si>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</si>
  <si>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</si>
  <si>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</si>
  <si>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</si>
  <si>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</si>
  <si>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</si>
  <si>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</si>
  <si>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</si>
  <si>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</si>
  <si>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</si>
  <si>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</si>
  <si>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</si>
  <si>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</si>
  <si>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</si>
  <si>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</si>
  <si>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</si>
  <si>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</si>
  <si>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</si>
  <si>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</si>
  <si>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</si>
  <si>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</si>
  <si>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</si>
  <si>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</si>
  <si>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</si>
  <si>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</si>
  <si>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</si>
  <si>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</si>
  <si>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</si>
  <si>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</si>
  <si>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</si>
  <si>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</si>
  <si>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</si>
  <si>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</si>
  <si>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</si>
  <si>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</si>
  <si>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</si>
  <si>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</si>
  <si>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</si>
  <si>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</si>
  <si>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</si>
  <si>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</si>
  <si>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</si>
  <si>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</si>
  <si>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</si>
  <si>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</si>
  <si>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</si>
  <si>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</si>
  <si>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</si>
  <si>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</si>
  <si>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</si>
  <si>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</si>
  <si>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</si>
  <si>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</si>
  <si>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</si>
  <si>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</si>
  <si>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</si>
  <si>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</si>
  <si>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</si>
  <si>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</si>
  <si>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</si>
  <si>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</si>
  <si>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</si>
  <si>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</si>
  <si>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</si>
  <si>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</si>
  <si>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</si>
  <si>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</si>
  <si>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</si>
  <si>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</si>
  <si>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</si>
  <si>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</si>
  <si>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</si>
  <si>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</si>
  <si>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</si>
  <si>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</si>
  <si>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</si>
  <si>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</si>
  <si>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</si>
  <si>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</si>
  <si>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</si>
  <si>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</si>
  <si>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</si>
  <si>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</si>
  <si>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</si>
  <si>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</si>
  <si>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</si>
  <si>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</si>
  <si>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</si>
  <si>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</si>
  <si>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</si>
  <si>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</si>
  <si>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</si>
  <si>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</si>
  <si>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</si>
  <si>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</si>
  <si>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</si>
  <si>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</si>
  <si>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</si>
  <si>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</si>
  <si>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</si>
  <si>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</si>
  <si>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</si>
  <si>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</si>
  <si>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</si>
  <si>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</si>
  <si>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</si>
  <si>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</si>
  <si>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</si>
  <si>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</si>
  <si>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</si>
  <si>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</si>
  <si>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</si>
  <si>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</si>
  <si>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</si>
  <si>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</si>
  <si>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</si>
  <si>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</si>
  <si>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</si>
  <si>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</si>
  <si>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</si>
  <si>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</si>
  <si>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</si>
  <si>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</si>
  <si>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</si>
  <si>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</si>
  <si>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</si>
  <si>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</si>
  <si>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</si>
  <si>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</si>
  <si>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</si>
  <si>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</si>
  <si>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</si>
  <si>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</si>
  <si>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</si>
  <si>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</si>
  <si>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</si>
  <si>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</si>
  <si>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</si>
  <si>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</si>
  <si>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</si>
  <si>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</si>
  <si>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</si>
  <si>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</si>
  <si>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</si>
  <si>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</si>
  <si>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</si>
  <si>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</si>
  <si>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</si>
  <si>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</si>
  <si>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</si>
  <si>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</si>
  <si>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</si>
  <si>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</si>
  <si>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</si>
  <si>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</si>
  <si>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</si>
  <si>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</si>
  <si>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</si>
  <si>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</si>
  <si>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</si>
  <si>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</si>
  <si>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</si>
  <si>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</si>
  <si>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</si>
  <si>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</si>
  <si>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</si>
  <si>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</si>
  <si>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</si>
  <si>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</si>
  <si>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</si>
  <si>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</si>
  <si>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</si>
  <si>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</si>
  <si>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</si>
  <si>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</si>
  <si>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</si>
  <si>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</si>
  <si>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</si>
  <si>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</si>
  <si>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</si>
  <si>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</si>
  <si>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</si>
  <si>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</si>
  <si>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</si>
  <si>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</si>
  <si>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</si>
  <si>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</si>
  <si>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</si>
  <si>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</si>
  <si>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</si>
  <si>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</si>
  <si>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</si>
  <si>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</si>
  <si>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</si>
  <si>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</si>
  <si>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</si>
  <si>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</si>
  <si>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</si>
  <si>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</si>
  <si>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</si>
  <si>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</si>
  <si>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</si>
  <si>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</si>
  <si>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</si>
  <si>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</si>
  <si>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</si>
  <si>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</si>
  <si>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</si>
  <si>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</si>
  <si>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</si>
  <si>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</si>
  <si>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</si>
  <si>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</si>
  <si>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</si>
  <si>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</si>
  <si>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</si>
  <si>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</si>
  <si>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</si>
  <si>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</si>
  <si>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</si>
  <si>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</si>
  <si>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</si>
  <si>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</si>
  <si>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</si>
  <si>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</si>
  <si>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</si>
  <si>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</si>
  <si>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</si>
  <si>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</si>
  <si>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</si>
  <si>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</si>
  <si>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</si>
  <si>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</si>
  <si>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</si>
  <si>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</si>
  <si>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</si>
  <si>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</si>
  <si>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</si>
  <si>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</si>
  <si>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</si>
  <si>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</si>
  <si>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</si>
  <si>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</si>
  <si>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</si>
  <si>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</si>
  <si>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</si>
  <si>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</si>
  <si>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</si>
  <si>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</si>
  <si>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</si>
  <si>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</si>
  <si>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</si>
  <si>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</si>
  <si>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</si>
  <si>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</si>
  <si>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</si>
  <si>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</si>
  <si>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</si>
  <si>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</si>
  <si>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</si>
  <si>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</si>
  <si>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</si>
  <si>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</si>
  <si>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</si>
  <si>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</si>
  <si>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</si>
  <si>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</si>
  <si>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</si>
  <si>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</si>
  <si>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</si>
  <si>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</si>
  <si>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</si>
  <si>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</si>
  <si>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</si>
  <si>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</si>
  <si>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</si>
  <si>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</si>
  <si>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</si>
  <si>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</si>
  <si>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</si>
  <si>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</si>
  <si>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</si>
  <si>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</si>
  <si>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</si>
  <si>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</si>
  <si>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</si>
  <si>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</si>
  <si>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</si>
  <si>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</si>
  <si>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</si>
  <si>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</si>
  <si>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</si>
  <si>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</si>
  <si>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</si>
  <si>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</si>
  <si>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</si>
  <si>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</si>
  <si>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</si>
  <si>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</si>
  <si>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</si>
  <si>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</si>
  <si>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</si>
  <si>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</si>
  <si>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</si>
  <si>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</si>
  <si>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</si>
  <si>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</si>
  <si>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</si>
  <si>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</si>
  <si>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</si>
  <si>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</si>
  <si>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</si>
  <si>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</si>
  <si>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</si>
  <si>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</si>
  <si>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</si>
  <si>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</si>
  <si>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</si>
  <si>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</si>
  <si>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</si>
  <si>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</si>
  <si>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</si>
  <si>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</si>
  <si>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</si>
  <si>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</si>
  <si>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</si>
  <si>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</si>
  <si>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</si>
  <si>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</si>
  <si>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</si>
  <si>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</si>
  <si>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</si>
  <si>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</si>
  <si>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</si>
  <si>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</si>
  <si>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</si>
  <si>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</si>
  <si>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</si>
  <si>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</si>
  <si>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</si>
  <si>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</si>
  <si>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</si>
  <si>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</si>
  <si>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</si>
  <si>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</si>
  <si>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</si>
  <si>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</si>
  <si>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</si>
  <si>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</si>
  <si>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</si>
  <si>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</si>
  <si>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</si>
  <si>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</si>
  <si>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</si>
  <si>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</si>
  <si>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</si>
  <si>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</si>
  <si>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</si>
  <si>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</si>
  <si>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</si>
  <si>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</si>
  <si>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</si>
  <si>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</si>
  <si>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</si>
  <si>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</si>
  <si>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</si>
  <si>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</si>
  <si>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</si>
  <si>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</si>
  <si>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</si>
  <si>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</si>
  <si>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</si>
  <si>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</si>
  <si>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</si>
  <si>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</si>
  <si>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</si>
  <si>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</si>
  <si>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</si>
  <si>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</si>
  <si>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</si>
  <si>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</si>
  <si>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</si>
  <si>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</si>
  <si>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</si>
  <si>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</si>
  <si>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</si>
  <si>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</si>
  <si>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</si>
  <si>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</si>
  <si>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</si>
  <si>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</si>
  <si>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</si>
  <si>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</si>
  <si>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</si>
  <si>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</si>
  <si>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</si>
  <si>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</si>
  <si>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</si>
  <si>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</si>
  <si>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</si>
  <si>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</si>
  <si>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</si>
  <si>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</si>
  <si>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</si>
  <si>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</si>
  <si>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</si>
  <si>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</si>
  <si>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</si>
  <si>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</si>
  <si>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</si>
  <si>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</si>
  <si>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</si>
  <si>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</si>
  <si>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</si>
  <si>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</si>
  <si>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</si>
  <si>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</si>
  <si>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</si>
  <si>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</si>
  <si>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</si>
  <si>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</si>
  <si>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</si>
  <si>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</si>
  <si>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</si>
  <si>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</si>
  <si>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</si>
  <si>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</si>
  <si>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</si>
  <si>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</si>
  <si>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</si>
  <si>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</si>
  <si>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</si>
  <si>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</si>
  <si>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</si>
  <si>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</si>
  <si>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</si>
  <si>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</si>
  <si>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</si>
  <si>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</si>
  <si>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</si>
  <si>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</si>
  <si>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</si>
  <si>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</si>
  <si>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</si>
  <si>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</si>
  <si>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</si>
  <si>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</si>
  <si>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</si>
  <si>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</si>
  <si>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</si>
  <si>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</si>
  <si>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</si>
  <si>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</si>
  <si>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</si>
  <si>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</si>
  <si>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</si>
  <si>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</si>
  <si>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</si>
  <si>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</si>
  <si>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</si>
  <si>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</si>
  <si>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</si>
  <si>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</si>
  <si>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</si>
  <si>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</si>
  <si>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</si>
  <si>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</si>
  <si>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</si>
  <si>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</si>
  <si>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</si>
  <si>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</si>
  <si>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</si>
  <si>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</si>
  <si>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</si>
  <si>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</si>
  <si>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</si>
  <si>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</si>
  <si>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</si>
  <si>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</si>
  <si>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</si>
  <si>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</si>
  <si>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</si>
  <si>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</si>
  <si>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</si>
  <si>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</si>
  <si>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</si>
  <si>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</si>
  <si>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</si>
  <si>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</si>
  <si>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</si>
  <si>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</si>
  <si>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</si>
  <si>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</si>
  <si>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</si>
  <si>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</si>
  <si>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</si>
  <si>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</si>
  <si>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</si>
  <si>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</si>
  <si>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</si>
  <si>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</si>
  <si>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</si>
  <si>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</si>
  <si>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</si>
  <si>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</si>
  <si>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</si>
  <si>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</si>
  <si>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</si>
  <si>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</si>
  <si>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</si>
  <si>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</si>
  <si>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</si>
  <si>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</si>
  <si>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</si>
  <si>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</si>
  <si>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</si>
  <si>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</si>
  <si>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</si>
  <si>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</si>
  <si>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</si>
  <si>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</si>
  <si>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</si>
  <si>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</si>
  <si>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</si>
  <si>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</si>
  <si>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</si>
  <si>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</si>
  <si>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</si>
  <si>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</si>
  <si>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</si>
  <si>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</si>
  <si>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</si>
  <si>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</si>
  <si>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</si>
  <si>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</si>
  <si>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</si>
  <si>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</si>
  <si>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</si>
  <si>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</si>
  <si>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</si>
  <si>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</si>
  <si>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</si>
  <si>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</si>
  <si>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</si>
  <si>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</si>
  <si>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</si>
  <si>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</si>
  <si>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</si>
  <si>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</si>
  <si>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</si>
  <si>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</si>
  <si>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</si>
  <si>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</si>
  <si>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</si>
  <si>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</si>
  <si>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</si>
  <si>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</si>
  <si>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</si>
  <si>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</si>
  <si>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</si>
  <si>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</si>
  <si>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</si>
  <si>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</si>
  <si>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</si>
  <si>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</si>
  <si>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</si>
  <si>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</si>
  <si>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</si>
  <si>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</si>
  <si>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</si>
  <si>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</si>
  <si>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</si>
  <si>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</si>
  <si>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</si>
  <si>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</si>
  <si>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</si>
  <si>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</si>
  <si>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</si>
  <si>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</si>
  <si>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</si>
  <si>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</si>
  <si>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</si>
  <si>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</si>
  <si>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</si>
  <si>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</si>
  <si>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</si>
  <si>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</si>
  <si>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</si>
  <si>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</si>
  <si>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</si>
  <si>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</si>
  <si>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</si>
  <si>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</si>
  <si>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</si>
  <si>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</si>
  <si>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</si>
  <si>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</si>
  <si>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</si>
  <si>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</si>
  <si>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</si>
  <si>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</si>
  <si>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</si>
  <si>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</si>
  <si>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</si>
  <si>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</si>
  <si>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</si>
  <si>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</si>
  <si>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</si>
  <si>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</si>
  <si>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</si>
  <si>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</si>
  <si>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</si>
  <si>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</si>
  <si>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</si>
  <si>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</si>
  <si>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</si>
  <si>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</si>
  <si>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</si>
  <si>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</si>
  <si>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</si>
  <si>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</si>
  <si>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</si>
  <si>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</si>
  <si>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</si>
  <si>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</si>
  <si>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</si>
  <si>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</si>
  <si>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</si>
  <si>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</si>
  <si>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</si>
  <si>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</si>
  <si>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</si>
  <si>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</si>
  <si>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</si>
  <si>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</si>
  <si>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</si>
  <si>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</si>
  <si>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</si>
  <si>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</si>
  <si>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</si>
  <si>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</si>
  <si>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</si>
  <si>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</si>
  <si>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</si>
  <si>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</si>
  <si>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</si>
  <si>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</si>
  <si>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</si>
  <si>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</si>
  <si>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</si>
  <si>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</si>
  <si>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</si>
  <si>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</si>
  <si>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</si>
  <si>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</si>
  <si>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</si>
  <si>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</si>
  <si>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</si>
  <si>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</si>
  <si>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</si>
  <si>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</si>
  <si>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</si>
  <si>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</si>
  <si>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</si>
  <si>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</si>
  <si>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</si>
  <si>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</si>
  <si>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</si>
  <si>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</si>
  <si>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</si>
  <si>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</si>
  <si>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</si>
  <si>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</si>
  <si>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</si>
  <si>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</si>
  <si>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</si>
  <si>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</si>
  <si>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</si>
  <si>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</si>
  <si>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</si>
  <si>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</si>
  <si>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</si>
  <si>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</si>
  <si>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</si>
  <si>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</si>
  <si>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</si>
  <si>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</si>
  <si>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</si>
  <si>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</si>
  <si>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</si>
  <si>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</si>
  <si>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</si>
  <si>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</si>
  <si>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</si>
  <si>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</si>
  <si>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</si>
  <si>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</si>
  <si>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</si>
  <si>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</si>
  <si>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</si>
  <si>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</si>
  <si>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</si>
  <si>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</si>
  <si>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</si>
  <si>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</si>
  <si>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</si>
  <si>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</si>
  <si>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</si>
  <si>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</si>
  <si>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</si>
  <si>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</si>
  <si>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</si>
  <si>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</si>
  <si>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</si>
  <si>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</si>
  <si>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</si>
  <si>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</si>
  <si>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</si>
  <si>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</si>
  <si>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</si>
  <si>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</si>
  <si>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</si>
  <si>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</si>
  <si>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</si>
  <si>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</si>
  <si>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</si>
  <si>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</si>
  <si>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</si>
  <si>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</si>
  <si>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</si>
  <si>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</si>
  <si>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</si>
  <si>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</si>
  <si>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</si>
  <si>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</si>
  <si>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</si>
  <si>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</si>
  <si>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</si>
  <si>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</si>
  <si>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</si>
  <si>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</si>
  <si>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</si>
  <si>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</si>
  <si>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</si>
  <si>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</si>
  <si>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</si>
  <si>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</si>
  <si>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</si>
  <si>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</si>
  <si>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</si>
  <si>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</si>
  <si>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</si>
  <si>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</si>
  <si>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</si>
  <si>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</si>
  <si>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</si>
  <si>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</si>
  <si>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</si>
  <si>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</si>
  <si>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</si>
  <si>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</si>
  <si>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</si>
  <si>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</si>
  <si>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</si>
  <si>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</si>
  <si>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</si>
  <si>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</si>
  <si>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</si>
  <si>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</si>
  <si>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</si>
  <si>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</si>
  <si>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</si>
  <si>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</si>
  <si>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</si>
  <si>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</si>
  <si>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</si>
  <si>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</si>
  <si>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</si>
  <si>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</si>
  <si>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</si>
  <si>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</si>
  <si>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</si>
  <si>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</si>
  <si>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</si>
  <si>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</si>
  <si>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</si>
  <si>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</si>
  <si>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</si>
  <si>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</si>
  <si>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</si>
  <si>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</si>
  <si>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</si>
  <si>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</si>
  <si>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</si>
  <si>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</si>
  <si>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</si>
  <si>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</si>
  <si>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</si>
  <si>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</si>
  <si>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</si>
  <si>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</si>
  <si>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</si>
  <si>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</si>
  <si>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</si>
  <si>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</si>
  <si>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</si>
  <si>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</si>
  <si>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</si>
  <si>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</si>
  <si>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</si>
  <si>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</si>
  <si>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</si>
  <si>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</si>
  <si>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</si>
  <si>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</si>
  <si>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</si>
  <si>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</si>
  <si>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</si>
  <si>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</si>
  <si>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</si>
  <si>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</si>
  <si>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</si>
  <si>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</si>
  <si>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</si>
  <si>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</si>
  <si>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</si>
  <si>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</si>
  <si>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</si>
  <si>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</si>
  <si>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</si>
  <si>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</si>
  <si>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</si>
  <si>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</si>
  <si>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</si>
  <si>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</si>
  <si>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</si>
  <si>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</si>
  <si>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</si>
  <si>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</si>
  <si>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</si>
  <si>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</si>
  <si>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</si>
  <si>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</si>
  <si>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</si>
  <si>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</si>
  <si>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</si>
  <si>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</si>
  <si>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</si>
  <si>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</si>
  <si>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</si>
  <si>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</si>
  <si>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</si>
  <si>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</si>
  <si>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</si>
  <si>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</si>
  <si>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</si>
  <si>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</si>
  <si>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</si>
  <si>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</si>
  <si>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</si>
  <si>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</si>
  <si>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</si>
  <si>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</si>
  <si>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</si>
  <si>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</si>
  <si>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</si>
  <si>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</si>
  <si>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</si>
  <si>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</si>
  <si>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</si>
  <si>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</si>
  <si>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</si>
  <si>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</si>
  <si>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</si>
  <si>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</si>
  <si>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</si>
  <si>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</si>
  <si>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</si>
  <si>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</si>
  <si>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</si>
  <si>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</si>
  <si>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</si>
  <si>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</si>
  <si>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</si>
  <si>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</si>
  <si>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</si>
  <si>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</si>
  <si>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</si>
  <si>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</si>
  <si>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</si>
  <si>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</si>
  <si>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</si>
  <si>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</si>
  <si>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</si>
  <si>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</si>
  <si>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</si>
  <si>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</si>
  <si>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</si>
  <si>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</si>
  <si>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</si>
  <si>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</si>
  <si>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</si>
  <si>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</si>
  <si>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</si>
  <si>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</si>
  <si>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</si>
  <si>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</si>
  <si>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</si>
  <si>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</si>
  <si>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</si>
  <si>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</si>
  <si>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</si>
  <si>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</si>
  <si>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</si>
  <si>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</si>
  <si>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</si>
  <si>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</si>
  <si>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</si>
  <si>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</si>
  <si>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</si>
  <si>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</si>
  <si>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</si>
  <si>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</si>
  <si>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</si>
  <si>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</si>
  <si>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</si>
  <si>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</si>
  <si>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</si>
  <si>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</si>
  <si>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</si>
  <si>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</si>
  <si>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</si>
  <si>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</si>
  <si>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</si>
  <si>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</si>
  <si>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</si>
  <si>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</si>
  <si>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</si>
  <si>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</si>
  <si>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</si>
  <si>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</si>
  <si>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</si>
  <si>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</si>
  <si>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</si>
  <si>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</si>
  <si>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</si>
  <si>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</si>
  <si>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</si>
  <si>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</si>
  <si>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</si>
  <si>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</si>
  <si>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</si>
  <si>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</si>
  <si>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</si>
  <si>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</si>
  <si>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</si>
  <si>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</si>
  <si>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</si>
  <si>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</si>
  <si>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</si>
  <si>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</si>
  <si>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</si>
  <si>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</si>
  <si>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</si>
  <si>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</si>
  <si>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</si>
  <si>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</si>
  <si>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</si>
  <si>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</si>
  <si>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</si>
  <si>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</si>
  <si>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</si>
  <si>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</si>
  <si>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</si>
  <si>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</si>
  <si>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</si>
  <si>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</si>
  <si>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</si>
  <si>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</si>
  <si>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</si>
  <si>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</si>
  <si>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</si>
  <si>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</si>
  <si>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</si>
  <si>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</si>
  <si>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</si>
  <si>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</si>
  <si>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</si>
  <si>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</si>
  <si>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</si>
  <si>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</si>
  <si>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</si>
  <si>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</si>
  <si>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</si>
  <si>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</si>
  <si>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</si>
  <si>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</si>
  <si>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</si>
  <si>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</si>
  <si>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</si>
  <si>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</si>
  <si>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</si>
  <si>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</si>
  <si>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</si>
  <si>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</si>
  <si>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</si>
  <si>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</si>
  <si>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</si>
  <si>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</si>
  <si>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</si>
  <si>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</si>
  <si>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</si>
  <si>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</si>
  <si>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</si>
  <si>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</si>
  <si>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</si>
  <si>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</si>
  <si>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</si>
  <si>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</si>
  <si>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</si>
  <si>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</si>
  <si>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</si>
  <si>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</si>
  <si>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</si>
  <si>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</si>
  <si>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</si>
  <si>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</si>
  <si>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</si>
  <si>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</si>
  <si>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</si>
  <si>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</si>
  <si>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</si>
  <si>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</si>
  <si>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</si>
  <si>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</si>
  <si>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</si>
  <si>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</si>
  <si>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</si>
  <si>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</si>
  <si>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</si>
  <si>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</si>
  <si>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</si>
  <si>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</si>
  <si>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</si>
  <si>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</si>
  <si>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</si>
  <si>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</si>
  <si>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</si>
  <si>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</si>
  <si>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</si>
  <si>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</si>
  <si>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</si>
  <si>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</si>
  <si>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</si>
  <si>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</si>
  <si>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</si>
  <si>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</si>
  <si>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</si>
  <si>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</si>
  <si>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</si>
  <si>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</si>
  <si>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</si>
  <si>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</si>
  <si>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</si>
  <si>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</si>
  <si>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</si>
  <si>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</si>
  <si>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</si>
  <si>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</si>
  <si>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</si>
  <si>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</si>
  <si>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</si>
  <si>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</si>
  <si>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</si>
  <si>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</si>
  <si>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</si>
  <si>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</si>
  <si>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</si>
  <si>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</si>
  <si>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</si>
  <si>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</si>
  <si>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</si>
  <si>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</si>
  <si>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</si>
  <si>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</si>
  <si>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</si>
  <si>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</si>
  <si>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</si>
  <si>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</si>
  <si>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</si>
  <si>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</si>
  <si>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</si>
  <si>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</si>
  <si>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</si>
  <si>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</si>
  <si>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</si>
  <si>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</si>
  <si>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</si>
  <si>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</si>
  <si>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</si>
  <si>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</si>
  <si>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</si>
  <si>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</si>
  <si>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</si>
  <si>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</si>
  <si>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</si>
  <si>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</si>
  <si>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</si>
  <si>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</si>
  <si>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</si>
  <si>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</si>
  <si>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</si>
  <si>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</si>
  <si>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</si>
  <si>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</si>
  <si>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</si>
  <si>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</si>
  <si>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</si>
  <si>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</si>
  <si>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</si>
  <si>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</si>
  <si>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</si>
  <si>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</si>
  <si>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</si>
  <si>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</si>
  <si>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</si>
  <si>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</si>
  <si>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</si>
  <si>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</si>
  <si>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</si>
  <si>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</si>
  <si>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</si>
  <si>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</si>
  <si>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</si>
  <si>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</si>
  <si>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</si>
  <si>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</si>
  <si>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</si>
  <si>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</si>
  <si>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</si>
  <si>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</si>
  <si>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</si>
  <si>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</si>
  <si>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</si>
  <si>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</si>
  <si>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</si>
  <si>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</si>
  <si>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</si>
  <si>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</si>
  <si>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</si>
  <si>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</si>
  <si>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</si>
  <si>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</si>
  <si>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</si>
  <si>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</si>
  <si>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</si>
  <si>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</si>
  <si>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</si>
  <si>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</si>
  <si>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</si>
  <si>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</si>
  <si>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</si>
  <si>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</si>
  <si>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</si>
  <si>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</si>
  <si>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</si>
  <si>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</si>
  <si>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</si>
  <si>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</si>
  <si>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</si>
  <si>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</si>
  <si>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</si>
  <si>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</si>
  <si>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</si>
  <si>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</si>
  <si>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</si>
  <si>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</si>
  <si>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</si>
  <si>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</si>
  <si>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</si>
  <si>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</si>
  <si>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</si>
  <si>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</si>
  <si>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</si>
  <si>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</si>
  <si>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</si>
  <si>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</si>
  <si>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</si>
  <si>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</si>
  <si>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</si>
  <si>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</si>
  <si>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</si>
  <si>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</si>
  <si>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</si>
  <si>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</si>
  <si>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</si>
  <si>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</si>
  <si>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</si>
  <si>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</si>
  <si>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</si>
  <si>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</si>
  <si>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</si>
  <si>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</si>
  <si>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</si>
  <si>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</si>
  <si>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</si>
  <si>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</si>
  <si>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</si>
  <si>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</si>
  <si>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</si>
  <si>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</si>
  <si>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</si>
  <si>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</si>
  <si>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</si>
  <si>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</si>
  <si>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</si>
  <si>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</si>
  <si>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</si>
  <si>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</si>
  <si>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</si>
  <si>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</si>
  <si>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</si>
  <si>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</si>
  <si>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</si>
  <si>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</si>
  <si>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</si>
  <si>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</si>
  <si>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</si>
  <si>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</si>
  <si>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</si>
  <si>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</si>
  <si>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</si>
  <si>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</si>
  <si>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</si>
  <si>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</si>
  <si>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</si>
  <si>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</si>
  <si>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</si>
  <si>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</si>
  <si>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</si>
  <si>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</si>
  <si>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</si>
  <si>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</si>
  <si>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</si>
  <si>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</si>
  <si>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</si>
  <si>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</si>
  <si>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</si>
  <si>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</si>
  <si>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</si>
  <si>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</si>
  <si>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</si>
  <si>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</si>
  <si>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</si>
  <si>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</si>
  <si>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</si>
  <si>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</si>
  <si>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</si>
  <si>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</si>
  <si>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</si>
  <si>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</si>
  <si>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</si>
  <si>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</si>
  <si>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</si>
  <si>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</si>
  <si>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</si>
  <si>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</si>
  <si>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</si>
  <si>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</si>
  <si>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</si>
  <si>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</si>
  <si>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</si>
  <si>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</si>
  <si>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</si>
  <si>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</si>
  <si>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</si>
  <si>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</si>
  <si>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</si>
  <si>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</si>
  <si>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</si>
  <si>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</si>
  <si>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</si>
  <si>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</si>
  <si>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</si>
  <si>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</si>
  <si>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</si>
  <si>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</si>
  <si>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</si>
  <si>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</si>
  <si>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</si>
  <si>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</si>
  <si>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</si>
  <si>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</si>
  <si>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</si>
  <si>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</si>
  <si>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</si>
  <si>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</si>
  <si>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</si>
  <si>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</si>
  <si>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</si>
  <si>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</si>
  <si>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</si>
  <si>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</si>
  <si>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</si>
  <si>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</si>
  <si>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</si>
  <si>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</si>
  <si>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</si>
  <si>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</si>
  <si>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</si>
  <si>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</si>
  <si>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</si>
  <si>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</si>
  <si>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</si>
  <si>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</si>
  <si>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</si>
  <si>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</si>
  <si>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</si>
  <si>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</si>
  <si>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</si>
  <si>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</si>
  <si>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</si>
  <si>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</si>
  <si>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</si>
  <si>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</si>
  <si>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</si>
  <si>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</si>
  <si>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</si>
  <si>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</si>
  <si>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</si>
  <si>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</si>
  <si>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</si>
  <si>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</si>
  <si>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</si>
  <si>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</si>
  <si>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</si>
  <si>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</si>
  <si>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</si>
  <si>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</si>
  <si>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</si>
  <si>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</si>
  <si>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</si>
  <si>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</si>
  <si>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</si>
  <si>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</si>
  <si>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</si>
  <si>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</si>
  <si>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</si>
  <si>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</si>
  <si>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</si>
  <si>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</si>
  <si>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</si>
  <si>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</si>
  <si>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</si>
  <si>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</si>
  <si>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</si>
  <si>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</si>
  <si>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</si>
  <si>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</si>
  <si>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</si>
  <si>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</si>
  <si>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</si>
  <si>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</si>
  <si>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</si>
  <si>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</si>
  <si>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</si>
  <si>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</si>
  <si>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</si>
  <si>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</si>
  <si>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</si>
  <si>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</si>
  <si>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</si>
  <si>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</si>
  <si>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</si>
  <si>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</si>
  <si>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</si>
  <si>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</si>
  <si>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</si>
  <si>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</si>
  <si>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</si>
  <si>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</si>
  <si>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</si>
  <si>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</si>
  <si>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</si>
  <si>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</si>
  <si>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</si>
  <si>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</si>
  <si>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</si>
  <si>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</si>
  <si>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</si>
  <si>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</si>
  <si>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</si>
  <si>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</si>
  <si>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</si>
  <si>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</si>
  <si>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</si>
  <si>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</si>
  <si>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</si>
  <si>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</si>
  <si>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</si>
  <si>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</si>
  <si>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</si>
  <si>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</si>
  <si>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</si>
  <si>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</si>
  <si>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</si>
  <si>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</si>
  <si>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</si>
  <si>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</si>
  <si>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</si>
  <si>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</si>
  <si>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</si>
  <si>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</si>
  <si>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</si>
  <si>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</si>
  <si>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</si>
  <si>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</si>
  <si>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</si>
  <si>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</si>
  <si>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</si>
  <si>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</si>
  <si>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</si>
  <si>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</si>
  <si>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</si>
  <si>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</si>
  <si>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</si>
  <si>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</si>
  <si>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</si>
  <si>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</si>
  <si>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</si>
  <si>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</si>
  <si>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</si>
  <si>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</si>
  <si>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</si>
  <si>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</si>
  <si>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</si>
  <si>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</si>
  <si>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</si>
  <si>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</si>
  <si>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</si>
  <si>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</si>
  <si>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</si>
  <si>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</si>
  <si>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</si>
  <si>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</si>
  <si>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</si>
  <si>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</si>
  <si>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</si>
  <si>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</si>
  <si>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</si>
  <si>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</si>
  <si>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</si>
  <si>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</si>
  <si>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</si>
  <si>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</si>
  <si>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</si>
  <si>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</si>
  <si>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</si>
  <si>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</si>
  <si>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</si>
  <si>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</si>
  <si>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</si>
  <si>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</si>
  <si>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</si>
  <si>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</si>
  <si>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</si>
  <si>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</si>
  <si>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</si>
  <si>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</si>
  <si>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</si>
  <si>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</si>
  <si>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</si>
  <si>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</si>
  <si>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</si>
  <si>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</si>
  <si>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</si>
  <si>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</si>
  <si>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</si>
  <si>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</si>
  <si>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</si>
  <si>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</si>
  <si>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</si>
  <si>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</si>
  <si>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</si>
  <si>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</si>
  <si>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</si>
  <si>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</si>
  <si>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</si>
  <si>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</si>
  <si>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</si>
  <si>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</si>
  <si>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</si>
  <si>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</si>
  <si>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</si>
  <si>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</si>
  <si>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</si>
  <si>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</si>
  <si>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</si>
  <si>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</si>
  <si>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</si>
  <si>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</si>
  <si>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</si>
  <si>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</si>
  <si>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</si>
  <si>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</si>
  <si>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</si>
  <si>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</si>
  <si>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</si>
  <si>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</si>
  <si>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</si>
  <si>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</si>
  <si>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</si>
  <si>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</si>
  <si>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</si>
  <si>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</si>
  <si>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</si>
  <si>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</si>
  <si>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</si>
  <si>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</si>
  <si>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</si>
  <si>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</si>
  <si>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</si>
  <si>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</si>
  <si>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</si>
  <si>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</si>
  <si>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</si>
  <si>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</si>
  <si>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</si>
  <si>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</si>
  <si>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</si>
  <si>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</si>
  <si>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</si>
  <si>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</si>
  <si>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</si>
  <si>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</si>
  <si>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</si>
  <si>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</si>
  <si>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</si>
  <si>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</si>
  <si>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</si>
  <si>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</si>
  <si>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</si>
  <si>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</si>
  <si>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</si>
  <si>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</si>
  <si>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</si>
  <si>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</si>
  <si>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</si>
  <si>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</si>
  <si>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</si>
  <si>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</si>
  <si>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</si>
  <si>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</si>
  <si>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</si>
  <si>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</si>
  <si>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</si>
  <si>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</si>
  <si>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</si>
  <si>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</si>
  <si>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</si>
  <si>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</si>
  <si>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</si>
  <si>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</si>
  <si>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</si>
  <si>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</si>
  <si>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</si>
  <si>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</si>
  <si>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</si>
  <si>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</si>
  <si>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</si>
  <si>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</si>
  <si>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</si>
  <si>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</si>
  <si>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</si>
  <si>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</si>
  <si>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</si>
  <si>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</si>
  <si>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</si>
  <si>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</si>
  <si>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</si>
  <si>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</si>
  <si>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</si>
  <si>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</si>
  <si>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</si>
  <si>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</si>
  <si>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</si>
  <si>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</si>
  <si>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</si>
  <si>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</si>
  <si>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</si>
  <si>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</si>
  <si>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</si>
  <si>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</si>
  <si>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</si>
  <si>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</si>
  <si>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</si>
  <si>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</si>
  <si>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</si>
  <si>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</si>
  <si>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</si>
  <si>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</si>
  <si>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</si>
  <si>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</si>
  <si>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</si>
  <si>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</si>
  <si>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</si>
  <si>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</si>
  <si>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</si>
  <si>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</si>
  <si>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</si>
  <si>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</si>
  <si>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</si>
  <si>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</si>
  <si>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</si>
  <si>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</si>
  <si>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</si>
  <si>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</si>
  <si>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</si>
  <si>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</si>
  <si>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</si>
  <si>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</si>
  <si>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</si>
  <si>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</si>
  <si>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</si>
  <si>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</si>
  <si>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</si>
  <si>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</si>
  <si>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</si>
  <si>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</si>
  <si>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</si>
  <si>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</si>
  <si>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</si>
  <si>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</si>
  <si>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</si>
  <si>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</si>
  <si>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</si>
  <si>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</si>
  <si>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</si>
  <si>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</si>
  <si>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</si>
  <si>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</si>
  <si>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</si>
  <si>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</si>
  <si>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</si>
  <si>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</si>
  <si>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</si>
  <si>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</si>
  <si>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</si>
  <si>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</si>
  <si>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</si>
  <si>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</si>
  <si>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</si>
  <si>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</si>
  <si>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</si>
  <si>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</si>
  <si>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</si>
  <si>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</si>
  <si>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</si>
  <si>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</si>
  <si>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</si>
  <si>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</si>
  <si>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</si>
  <si>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</si>
  <si>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</si>
  <si>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</si>
  <si>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</si>
  <si>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</si>
  <si>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</si>
  <si>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</si>
  <si>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</si>
  <si>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</si>
  <si>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</si>
  <si>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</si>
  <si>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</si>
  <si>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</si>
  <si>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</si>
  <si>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</si>
  <si>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</si>
  <si>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</si>
  <si>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</si>
  <si>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</si>
  <si>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</si>
  <si>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</si>
  <si>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</si>
  <si>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</si>
  <si>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</si>
  <si>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</si>
  <si>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</si>
  <si>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</si>
  <si>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</si>
  <si>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</si>
  <si>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</si>
  <si>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</si>
  <si>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</si>
  <si>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</si>
  <si>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</si>
  <si>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</si>
  <si>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</si>
  <si>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</si>
  <si>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</si>
  <si>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</si>
  <si>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</si>
  <si>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</si>
  <si>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</si>
  <si>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</si>
  <si>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</si>
  <si>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</si>
  <si>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</si>
  <si>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</si>
  <si>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</si>
  <si>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</si>
  <si>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</si>
  <si>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</si>
  <si>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</si>
  <si>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</si>
  <si>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</si>
  <si>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</si>
  <si>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</si>
  <si>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</si>
  <si>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</si>
  <si>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</si>
  <si>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</si>
  <si>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</si>
  <si>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</si>
  <si>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</si>
  <si>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</si>
  <si>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</si>
  <si>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</si>
  <si>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</si>
  <si>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</si>
  <si>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</si>
  <si>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</si>
  <si>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</si>
  <si>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</si>
  <si>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</si>
  <si>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</si>
  <si>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</si>
  <si>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</si>
  <si>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</si>
  <si>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</si>
  <si>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</si>
  <si>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</si>
  <si>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</si>
  <si>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</si>
  <si>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</si>
  <si>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</si>
  <si>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</si>
  <si>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</si>
  <si>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</si>
  <si>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</si>
  <si>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</si>
  <si>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</si>
  <si>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</si>
  <si>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</si>
  <si>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</si>
  <si>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</si>
  <si>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</si>
  <si>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</si>
  <si>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</si>
  <si>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</si>
  <si>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</si>
  <si>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</si>
  <si>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</si>
  <si>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</si>
  <si>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</si>
  <si>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</si>
  <si>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</si>
  <si>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</si>
  <si>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</si>
  <si>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</si>
  <si>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</si>
  <si>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</si>
  <si>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</si>
  <si>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</si>
  <si>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</si>
  <si>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</si>
  <si>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</si>
  <si>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</si>
  <si>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</si>
  <si>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</si>
  <si>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</si>
  <si>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</si>
  <si>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</si>
  <si>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</si>
  <si>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</si>
  <si>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</si>
  <si>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</si>
  <si>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</si>
  <si>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</si>
  <si>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</si>
  <si>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</si>
  <si>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</si>
  <si>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</si>
  <si>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</si>
  <si>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</si>
  <si>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</si>
  <si>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</si>
  <si>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</si>
  <si>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</si>
  <si>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</si>
  <si>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</si>
  <si>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</si>
  <si>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</si>
  <si>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</si>
  <si>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</si>
  <si>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</si>
  <si>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</si>
  <si>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</si>
  <si>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</si>
  <si>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</si>
  <si>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</si>
  <si>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</si>
  <si>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</si>
  <si>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</si>
  <si>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</si>
  <si>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</si>
  <si>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</si>
  <si>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</si>
  <si>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</si>
  <si>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</si>
  <si>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</si>
  <si>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</si>
  <si>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</si>
  <si>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</si>
  <si>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</si>
  <si>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</si>
  <si>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</si>
  <si>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</si>
  <si>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</si>
  <si>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</si>
  <si>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</si>
  <si>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</si>
  <si>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</si>
  <si>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</si>
  <si>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</si>
  <si>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</si>
  <si>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</si>
  <si>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</si>
  <si>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</si>
  <si>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</si>
  <si>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</si>
  <si>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</si>
  <si>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</si>
  <si>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</si>
  <si>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</si>
  <si>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</si>
  <si>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</si>
  <si>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</si>
  <si>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</si>
  <si>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</si>
  <si>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</si>
  <si>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</si>
  <si>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</si>
  <si>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</si>
  <si>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</si>
  <si>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</si>
  <si>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</si>
  <si>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</si>
  <si>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</si>
  <si>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</si>
  <si>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</si>
  <si>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</si>
  <si>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</si>
  <si>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</si>
  <si>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</si>
  <si>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</si>
  <si>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</si>
  <si>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</si>
  <si>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</si>
  <si>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</si>
  <si>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</si>
  <si>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</si>
  <si>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</si>
  <si>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</si>
  <si>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</si>
  <si>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</si>
  <si>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</si>
  <si>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</si>
  <si>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</si>
  <si>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</si>
  <si>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</si>
  <si>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</si>
  <si>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</si>
  <si>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</si>
  <si>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</si>
  <si>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</si>
  <si>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</si>
  <si>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</si>
  <si>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</si>
  <si>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</si>
  <si>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</si>
  <si>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</si>
  <si>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</si>
  <si>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</si>
  <si>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</si>
  <si>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</si>
  <si>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</si>
  <si>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</si>
  <si>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</si>
  <si>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</si>
  <si>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</si>
  <si>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</si>
  <si>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</si>
  <si>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</si>
  <si>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</si>
  <si>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</si>
  <si>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</si>
  <si>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</si>
  <si>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</si>
  <si>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</si>
  <si>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</si>
  <si>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</si>
  <si>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</si>
  <si>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</si>
  <si>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</si>
  <si>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</si>
  <si>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</si>
  <si>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</si>
  <si>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</si>
  <si>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</si>
  <si>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</si>
  <si>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</si>
  <si>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</si>
  <si>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</si>
  <si>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</si>
  <si>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</si>
  <si>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</si>
  <si>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</si>
  <si>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</si>
  <si>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</si>
  <si>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</si>
  <si>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</si>
  <si>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</si>
  <si>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</si>
  <si>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</si>
  <si>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</si>
  <si>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</si>
  <si>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</si>
  <si>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</si>
  <si>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</si>
  <si>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</si>
  <si>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</si>
  <si>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</si>
  <si>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</si>
  <si>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</si>
  <si>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</si>
  <si>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</si>
  <si>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</si>
  <si>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</si>
  <si>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</si>
  <si>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</si>
  <si>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</si>
  <si>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</si>
  <si>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</si>
  <si>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</si>
  <si>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</si>
  <si>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</si>
  <si>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</si>
  <si>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</si>
  <si>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</si>
  <si>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</si>
  <si>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</si>
  <si>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</si>
  <si>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</si>
  <si>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</si>
  <si>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</si>
  <si>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</si>
  <si>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</si>
  <si>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</si>
  <si>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</si>
  <si>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</si>
  <si>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</si>
  <si>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</si>
  <si>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</si>
  <si>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</si>
  <si>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</si>
  <si>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</si>
  <si>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</si>
  <si>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</si>
  <si>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</si>
  <si>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</si>
  <si>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</si>
  <si>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</si>
  <si>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</si>
  <si>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</si>
  <si>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</si>
  <si>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</si>
  <si>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</si>
  <si>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</si>
  <si>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</si>
  <si>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</si>
  <si>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</si>
  <si>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</si>
  <si>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</si>
  <si>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</si>
  <si>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</si>
  <si>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</si>
  <si>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</si>
  <si>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</si>
  <si>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</si>
  <si>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</si>
  <si>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</si>
  <si>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</si>
  <si>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</si>
  <si>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</si>
  <si>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</si>
  <si>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</si>
  <si>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</si>
  <si>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</si>
  <si>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</si>
  <si>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</si>
  <si>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</si>
  <si>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</si>
  <si>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</si>
  <si>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</si>
  <si>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</si>
  <si>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</si>
  <si>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</si>
  <si>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</si>
  <si>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</si>
  <si>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</si>
  <si>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</si>
  <si>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</si>
  <si>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</si>
  <si>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</si>
  <si>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</si>
  <si>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</si>
  <si>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</si>
  <si>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</si>
  <si>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</si>
  <si>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</si>
  <si>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</si>
  <si>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</si>
  <si>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</si>
  <si>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</si>
  <si>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</si>
  <si>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</si>
  <si>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</si>
  <si>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</si>
  <si>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</si>
  <si>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</si>
  <si>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</si>
  <si>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</si>
  <si>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</si>
  <si>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</si>
  <si>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</si>
  <si>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</si>
  <si>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</si>
  <si>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</si>
  <si>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</si>
  <si>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</si>
  <si>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</si>
  <si>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</si>
  <si>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</si>
  <si>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</si>
  <si>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</si>
  <si>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</si>
  <si>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</si>
  <si>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</si>
  <si>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</si>
  <si>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</si>
  <si>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</si>
  <si>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</si>
  <si>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</si>
  <si>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</si>
  <si>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</si>
  <si>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</si>
  <si>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</si>
  <si>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</si>
  <si>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</si>
  <si>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</si>
  <si>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</si>
  <si>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</si>
  <si>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</si>
  <si>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</si>
  <si>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</si>
  <si>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</si>
  <si>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</si>
  <si>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</si>
  <si>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</si>
  <si>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</si>
  <si>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</si>
  <si>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</si>
  <si>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</si>
  <si>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</si>
  <si>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</si>
  <si>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</si>
  <si>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</si>
  <si>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</si>
  <si>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</si>
  <si>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</si>
  <si>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</si>
  <si>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</si>
  <si>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</si>
  <si>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</si>
  <si>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</si>
  <si>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</si>
  <si>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</si>
  <si>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</si>
  <si>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</si>
  <si>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</si>
  <si>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</si>
  <si>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</si>
  <si>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</si>
  <si>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</si>
  <si>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</si>
  <si>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</si>
  <si>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</si>
  <si>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</si>
  <si>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</si>
  <si>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</si>
  <si>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</si>
  <si>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</si>
  <si>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</si>
  <si>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</si>
  <si>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</si>
  <si>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</si>
  <si>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</si>
  <si>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</si>
  <si>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</si>
  <si>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</si>
  <si>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</si>
  <si>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</si>
  <si>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</si>
  <si>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</si>
  <si>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</si>
  <si>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</si>
  <si>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</si>
  <si>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</si>
  <si>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</si>
  <si>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</si>
  <si>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</si>
  <si>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</si>
  <si>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</si>
  <si>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</si>
  <si>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</si>
  <si>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</si>
  <si>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</si>
  <si>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</si>
  <si>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</si>
  <si>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</si>
  <si>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</si>
  <si>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</si>
  <si>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</si>
  <si>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</si>
  <si>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</si>
  <si>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</si>
  <si>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</si>
  <si>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</si>
  <si>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</si>
  <si>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</si>
  <si>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</si>
  <si>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</si>
  <si>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</si>
  <si>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</si>
  <si>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</si>
  <si>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</si>
  <si>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</si>
  <si>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</si>
  <si>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</si>
  <si>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</si>
  <si>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</si>
  <si>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</si>
  <si>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</si>
  <si>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</si>
  <si>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</si>
  <si>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</si>
  <si>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</si>
  <si>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</si>
  <si>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</si>
  <si>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</si>
  <si>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</si>
  <si>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</si>
  <si>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</si>
  <si>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</si>
  <si>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</si>
  <si>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</si>
  <si>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</si>
  <si>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</si>
  <si>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</si>
  <si>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</si>
  <si>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</si>
  <si>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</si>
  <si>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</si>
  <si>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</si>
  <si>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</si>
  <si>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</si>
  <si>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</si>
  <si>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</si>
  <si>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</si>
  <si>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</si>
  <si>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</si>
  <si>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</si>
  <si>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</si>
  <si>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</si>
  <si>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</si>
  <si>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</si>
  <si>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</si>
  <si>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</si>
  <si>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</si>
  <si>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</si>
  <si>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</si>
  <si>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</si>
  <si>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</si>
  <si>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</si>
  <si>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</si>
  <si>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</si>
  <si>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</si>
  <si>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</si>
  <si>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</si>
  <si>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</si>
  <si>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</si>
  <si>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</si>
  <si>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</si>
  <si>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</si>
  <si>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</si>
  <si>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</si>
  <si>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</si>
  <si>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</si>
  <si>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</si>
  <si>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</si>
  <si>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</si>
  <si>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</si>
  <si>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</si>
  <si>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</si>
  <si>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</si>
  <si>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</si>
  <si>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</si>
  <si>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</si>
  <si>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</si>
  <si>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</si>
  <si>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</si>
  <si>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</si>
  <si>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</si>
  <si>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</si>
  <si>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</si>
  <si>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</si>
  <si>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</si>
  <si>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</si>
  <si>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</si>
  <si>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</si>
  <si>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</si>
  <si>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</si>
  <si>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</si>
  <si>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</si>
  <si>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</si>
  <si>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</si>
  <si>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</si>
  <si>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</si>
  <si>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</si>
  <si>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</si>
  <si>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</si>
  <si>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</si>
  <si>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</si>
  <si>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</si>
  <si>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</si>
  <si>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</si>
  <si>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</si>
  <si>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</si>
  <si>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</si>
  <si>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</si>
  <si>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</si>
  <si>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</si>
  <si>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</si>
  <si>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</si>
  <si>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</si>
  <si>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</si>
  <si>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</si>
  <si>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</si>
  <si>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</si>
  <si>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</si>
  <si>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</si>
  <si>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</si>
  <si>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</si>
  <si>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</si>
  <si>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</si>
  <si>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</si>
  <si>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</si>
  <si>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</si>
  <si>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</si>
  <si>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</si>
  <si>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</si>
  <si>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</si>
  <si>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</si>
  <si>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</si>
  <si>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</si>
  <si>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</si>
  <si>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</si>
  <si>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</si>
  <si>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</si>
  <si>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</si>
  <si>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</si>
  <si>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</si>
  <si>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</si>
  <si>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</si>
  <si>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</si>
  <si>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</si>
  <si>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</si>
  <si>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</si>
  <si>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</si>
  <si>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</si>
  <si>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</si>
  <si>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</si>
  <si>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</si>
  <si>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</si>
  <si>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</si>
  <si>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</si>
  <si>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</si>
  <si>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</si>
  <si>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</si>
  <si>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</si>
  <si>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</si>
  <si>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</si>
  <si>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</si>
  <si>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</si>
  <si>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</si>
  <si>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</si>
  <si>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</si>
  <si>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</si>
  <si>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</si>
  <si>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</si>
  <si>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</si>
  <si>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</si>
  <si>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</si>
  <si>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</si>
  <si>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</si>
  <si>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</si>
  <si>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</si>
  <si>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</si>
  <si>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</si>
  <si>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</si>
  <si>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</si>
  <si>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</si>
  <si>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</si>
  <si>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</si>
  <si>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</si>
  <si>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</si>
  <si>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</si>
  <si>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</si>
  <si>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</si>
  <si>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</si>
  <si>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</si>
  <si>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</si>
  <si>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</si>
  <si>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</si>
  <si>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</si>
  <si>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</si>
  <si>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</si>
  <si>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</si>
  <si>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</si>
  <si>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</si>
  <si>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</si>
  <si>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</si>
  <si>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</si>
  <si>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</si>
  <si>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</si>
  <si>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</si>
  <si>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</si>
  <si>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</si>
  <si>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</si>
  <si>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</si>
  <si>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</si>
  <si>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</si>
  <si>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</si>
  <si>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</si>
  <si>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</si>
  <si>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</si>
  <si>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</si>
  <si>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</si>
  <si>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</si>
  <si>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</si>
  <si>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</si>
  <si>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</si>
  <si>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</si>
  <si>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</si>
  <si>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</si>
  <si>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</si>
  <si>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</si>
  <si>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</si>
  <si>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</si>
  <si>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</si>
  <si>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</si>
  <si>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</si>
  <si>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</si>
  <si>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</si>
  <si>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</si>
  <si>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</si>
  <si>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</si>
  <si>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</si>
  <si>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</si>
  <si>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</si>
  <si>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</si>
  <si>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</si>
  <si>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</si>
  <si>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</si>
  <si>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</si>
  <si>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</si>
  <si>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</si>
  <si>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</si>
  <si>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</si>
  <si>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</si>
  <si>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</si>
  <si>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</si>
  <si>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</si>
  <si>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</si>
  <si>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</si>
  <si>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</si>
  <si>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</si>
  <si>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</si>
  <si>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</si>
  <si>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</si>
  <si>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</si>
  <si>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</si>
  <si>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</si>
  <si>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</si>
  <si>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</si>
  <si>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</si>
  <si>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</si>
  <si>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</si>
  <si>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</si>
  <si>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</si>
  <si>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</si>
  <si>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</si>
  <si>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</si>
  <si>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</si>
  <si>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</si>
  <si>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</si>
  <si>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</si>
  <si>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</si>
  <si>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</si>
  <si>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</si>
  <si>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</si>
  <si>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</si>
  <si>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</si>
  <si>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</si>
  <si>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</si>
  <si>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</si>
  <si>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</si>
  <si>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</si>
  <si>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</si>
  <si>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</si>
  <si>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</si>
  <si>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</si>
  <si>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</si>
  <si>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</si>
  <si>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</si>
  <si>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</si>
  <si>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</si>
  <si>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</si>
  <si>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</si>
  <si>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</si>
  <si>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</si>
  <si>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</si>
  <si>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</si>
  <si>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</si>
  <si>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</si>
  <si>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</si>
  <si>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</si>
  <si>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</si>
  <si>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</si>
  <si>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</si>
  <si>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</si>
  <si>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</si>
  <si>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</si>
  <si>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</si>
  <si>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</si>
  <si>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</si>
  <si>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</si>
  <si>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</si>
  <si>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</si>
  <si>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</si>
  <si>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</si>
  <si>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</si>
  <si>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</si>
  <si>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</si>
  <si>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</si>
  <si>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</si>
  <si>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</si>
  <si>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</si>
  <si>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</si>
  <si>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</si>
  <si>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</si>
  <si>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</si>
  <si>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</si>
  <si>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</si>
  <si>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</si>
  <si>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</si>
  <si>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</si>
  <si>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</si>
  <si>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</si>
  <si>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</si>
  <si>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</si>
  <si>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</si>
  <si>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</si>
  <si>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</si>
  <si>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</si>
  <si>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</si>
  <si>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</si>
  <si>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</si>
  <si>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</si>
  <si>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</si>
  <si>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</si>
  <si>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</si>
  <si>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</si>
  <si>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</si>
  <si>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</si>
  <si>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</si>
  <si>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</si>
  <si>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</si>
  <si>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</si>
  <si>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</si>
  <si>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</si>
  <si>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</si>
  <si>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</si>
  <si>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</si>
  <si>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</si>
  <si>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</si>
  <si>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</si>
  <si>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</si>
  <si>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</si>
  <si>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</si>
  <si>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</si>
  <si>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</si>
  <si>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</si>
  <si>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</si>
  <si>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</si>
  <si>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</si>
  <si>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</si>
  <si>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</si>
  <si>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</si>
  <si>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</si>
  <si>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</si>
  <si>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</si>
  <si>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</si>
  <si>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</si>
  <si>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</si>
  <si>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</si>
  <si>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</si>
  <si>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</si>
  <si>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</si>
  <si>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</si>
  <si>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</si>
  <si>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</si>
  <si>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</si>
  <si>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</si>
  <si>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</si>
  <si>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</si>
  <si>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</si>
  <si>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</si>
  <si>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</si>
  <si>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</si>
  <si>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</si>
  <si>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</si>
  <si>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</si>
  <si>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</si>
  <si>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</si>
  <si>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</si>
  <si>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</si>
  <si>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</si>
  <si>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</si>
  <si>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</si>
  <si>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</si>
  <si>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</si>
  <si>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</si>
  <si>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</si>
  <si>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</si>
  <si>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</si>
  <si>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</si>
  <si>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</si>
  <si>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</si>
  <si>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</si>
  <si>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</si>
  <si>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</si>
  <si>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</si>
  <si>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</si>
  <si>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</si>
  <si>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</si>
  <si>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</si>
  <si>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</si>
  <si>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</si>
  <si>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</si>
  <si>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</si>
  <si>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</si>
  <si>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</si>
  <si>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</si>
  <si>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</si>
  <si>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</si>
  <si>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</si>
  <si>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</si>
  <si>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</si>
  <si>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</si>
  <si>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</si>
  <si>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</si>
  <si>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</si>
  <si>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</si>
  <si>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</si>
  <si>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</si>
  <si>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</si>
  <si>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</si>
  <si>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</si>
  <si>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</si>
  <si>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</si>
  <si>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</si>
  <si>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</si>
  <si>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</si>
  <si>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</si>
  <si>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</si>
  <si>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</si>
  <si>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</si>
  <si>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</si>
  <si>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</si>
  <si>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</si>
  <si>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</si>
  <si>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</si>
  <si>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</si>
  <si>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</si>
  <si>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</si>
  <si>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</si>
  <si>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</si>
  <si>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</si>
  <si>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</si>
  <si>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</si>
  <si>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</si>
  <si>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</si>
  <si>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</si>
  <si>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</si>
  <si>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</si>
  <si>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</si>
  <si>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</si>
  <si>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</si>
  <si>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</si>
  <si>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</si>
  <si>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</si>
  <si>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</si>
  <si>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</si>
  <si>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</si>
  <si>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</si>
  <si>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</si>
  <si>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</si>
  <si>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</si>
  <si>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</si>
  <si>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</si>
  <si>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</si>
  <si>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</si>
  <si>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</si>
  <si>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</si>
  <si>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</si>
  <si>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</si>
  <si>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</si>
  <si>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</si>
  <si>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</si>
  <si>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</si>
  <si>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</si>
  <si>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</si>
  <si>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</si>
  <si>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</si>
  <si>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</si>
  <si>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</si>
  <si>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</si>
  <si>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</si>
  <si>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</si>
  <si>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</si>
  <si>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</si>
  <si>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</si>
  <si>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</si>
  <si>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</si>
  <si>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</si>
  <si>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</si>
  <si>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</si>
  <si>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</si>
  <si>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</si>
  <si>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</si>
  <si>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</si>
  <si>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</si>
  <si>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</si>
  <si>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</si>
  <si>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</si>
  <si>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</si>
  <si>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</si>
  <si>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</si>
  <si>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</si>
  <si>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</si>
  <si>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</si>
  <si>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</si>
  <si>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</si>
  <si>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</si>
  <si>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</si>
  <si>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</si>
  <si>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</si>
  <si>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</si>
  <si>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</si>
  <si>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</si>
  <si>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</si>
  <si>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</si>
  <si>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</si>
  <si>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</si>
  <si>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</si>
  <si>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</si>
  <si>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</si>
  <si>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</si>
  <si>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</si>
  <si>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</si>
  <si>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</si>
  <si>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</si>
  <si>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</si>
  <si>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</si>
  <si>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</si>
  <si>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</si>
  <si>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</si>
  <si>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</si>
  <si>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</si>
  <si>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</si>
  <si>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</si>
  <si>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</si>
  <si>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</si>
  <si>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</si>
  <si>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</si>
  <si>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</si>
  <si>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</si>
  <si>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</si>
  <si>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</si>
  <si>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</si>
  <si>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</si>
  <si>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</si>
  <si>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</si>
  <si>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</si>
  <si>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</si>
  <si>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</si>
  <si>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</si>
  <si>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</si>
  <si>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</si>
  <si>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</si>
  <si>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</si>
  <si>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</si>
  <si>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</si>
  <si>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</si>
  <si>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</si>
  <si>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</si>
  <si>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</si>
  <si>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</si>
  <si>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</si>
  <si>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</si>
  <si>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</si>
  <si>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</si>
  <si>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</si>
  <si>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</si>
  <si>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</si>
  <si>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</si>
  <si>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</si>
  <si>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</si>
  <si>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</si>
  <si>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</si>
  <si>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</si>
  <si>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</si>
  <si>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</si>
  <si>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</si>
  <si>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</si>
  <si>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</si>
  <si>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</si>
  <si>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</si>
  <si>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</si>
  <si>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</si>
  <si>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</si>
  <si>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</si>
  <si>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</si>
  <si>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</si>
  <si>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</si>
  <si>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</si>
  <si>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</si>
  <si>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</si>
  <si>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</si>
  <si>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</si>
  <si>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</si>
  <si>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</si>
  <si>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</si>
  <si>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</si>
  <si>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</si>
  <si>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</si>
  <si>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</si>
  <si>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</si>
  <si>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</si>
  <si>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</si>
  <si>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</si>
  <si>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</si>
  <si>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</si>
  <si>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</si>
  <si>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</si>
  <si>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</si>
  <si>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</si>
  <si>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</si>
  <si>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</si>
  <si>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</si>
  <si>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</si>
  <si>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</si>
  <si>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</si>
  <si>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</si>
  <si>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</si>
  <si>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</si>
  <si>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</si>
  <si>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</si>
  <si>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</si>
  <si>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</si>
  <si>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</si>
  <si>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</si>
  <si>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</si>
  <si>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</si>
  <si>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</si>
  <si>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</si>
  <si>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</si>
  <si>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</si>
  <si>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</si>
  <si>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</si>
  <si>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</si>
  <si>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</si>
  <si>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</si>
  <si>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</si>
  <si>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</si>
  <si>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</si>
  <si>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</si>
  <si>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</si>
  <si>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</si>
  <si>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</si>
  <si>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</si>
  <si>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</si>
  <si>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</si>
  <si>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</si>
  <si>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</si>
  <si>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</si>
  <si>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</si>
  <si>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</si>
  <si>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</si>
  <si>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</si>
  <si>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</si>
  <si>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</si>
  <si>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</si>
  <si>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</si>
  <si>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</si>
  <si>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</si>
  <si>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</si>
  <si>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</si>
  <si>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</si>
  <si>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</si>
  <si>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</si>
  <si>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</si>
  <si>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</si>
  <si>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</si>
  <si>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</si>
  <si>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</si>
  <si>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</si>
  <si>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</si>
  <si>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</si>
  <si>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</si>
  <si>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</si>
  <si>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</si>
  <si>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</si>
  <si>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</si>
  <si>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</si>
  <si>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</si>
  <si>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</si>
  <si>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</si>
  <si>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</si>
  <si>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</si>
  <si>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</si>
  <si>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</si>
  <si>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</si>
  <si>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</si>
  <si>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</si>
  <si>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</si>
  <si>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</si>
  <si>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</si>
  <si>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</si>
  <si>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</si>
  <si>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</si>
  <si>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</si>
  <si>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</si>
  <si>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</si>
  <si>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</si>
  <si>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</si>
  <si>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</si>
  <si>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</si>
  <si>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</si>
  <si>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</si>
  <si>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</si>
  <si>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</si>
  <si>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</si>
  <si>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</si>
  <si>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</si>
  <si>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</si>
  <si>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</si>
  <si>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</si>
  <si>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</si>
  <si>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</si>
  <si>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</si>
  <si>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</si>
  <si>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</si>
  <si>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</si>
  <si>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</si>
  <si>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</si>
  <si>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</si>
  <si>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</si>
  <si>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</si>
  <si>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</si>
  <si>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</si>
  <si>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</si>
  <si>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</si>
  <si>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</si>
  <si>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</si>
  <si>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</si>
  <si>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</si>
  <si>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</si>
  <si>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</si>
  <si>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</si>
  <si>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</si>
  <si>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</si>
  <si>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</si>
  <si>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</si>
  <si>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</si>
  <si>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</si>
  <si>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</si>
  <si>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</si>
  <si>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</si>
  <si>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</si>
  <si>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</si>
  <si>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</si>
  <si>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</si>
  <si>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</si>
  <si>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</si>
  <si>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</si>
  <si>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</si>
  <si>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</si>
  <si>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</si>
  <si>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</si>
  <si>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</si>
  <si>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</si>
  <si>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</si>
  <si>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</si>
  <si>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</si>
  <si>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</si>
  <si>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</si>
  <si>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</si>
  <si>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</si>
  <si>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</si>
  <si>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</si>
  <si>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</si>
  <si>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</si>
  <si>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</si>
  <si>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</si>
  <si>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</si>
  <si>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</si>
  <si>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</si>
  <si>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</si>
  <si>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</si>
  <si>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</si>
  <si>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</si>
  <si>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</si>
  <si>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</si>
  <si>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</si>
  <si>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</si>
  <si>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</si>
  <si>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</si>
  <si>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</si>
  <si>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</si>
  <si>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</si>
  <si>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</si>
  <si>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</si>
  <si>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</si>
  <si>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</si>
  <si>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</si>
  <si>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</si>
  <si>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</si>
  <si>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</si>
  <si>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</si>
  <si>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</si>
  <si>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</si>
  <si>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</si>
  <si>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</si>
  <si>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</si>
  <si>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</si>
  <si>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</si>
  <si>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</si>
  <si>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</si>
  <si>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</si>
  <si>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</si>
  <si>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</si>
  <si>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</si>
  <si>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</si>
  <si>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</si>
  <si>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</si>
  <si>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</si>
  <si>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</si>
  <si>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</si>
  <si>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</si>
  <si>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</si>
  <si>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</si>
  <si>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</si>
  <si>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</si>
  <si>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</si>
  <si>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</si>
  <si>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</si>
  <si>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</si>
  <si>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</si>
  <si>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</si>
  <si>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</si>
  <si>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</si>
  <si>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</si>
  <si>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</si>
  <si>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</si>
  <si>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</si>
  <si>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</si>
  <si>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</si>
  <si>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</si>
  <si>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</si>
  <si>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</si>
  <si>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</si>
  <si>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</si>
  <si>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</si>
  <si>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</si>
  <si>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</si>
  <si>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</si>
  <si>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</si>
  <si>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</si>
  <si>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</si>
  <si>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</si>
  <si>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</si>
  <si>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</si>
  <si>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</si>
  <si>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</si>
  <si>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</si>
  <si>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</si>
  <si>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</si>
  <si>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</si>
  <si>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</si>
  <si>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</si>
  <si>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</si>
  <si>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</si>
  <si>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</si>
  <si>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</si>
  <si>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</si>
  <si>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</si>
  <si>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</si>
  <si>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</si>
  <si>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</si>
  <si>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</si>
  <si>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</si>
  <si>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</si>
  <si>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</si>
  <si>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</si>
  <si>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</si>
  <si>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</si>
  <si>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</si>
  <si>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</si>
  <si>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</si>
  <si>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</si>
  <si>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</si>
  <si>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</si>
  <si>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</si>
  <si>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</si>
  <si>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</si>
  <si>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</si>
  <si>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</si>
  <si>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</si>
  <si>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</si>
  <si>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</si>
  <si>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</si>
  <si>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</si>
  <si>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</si>
  <si>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</si>
  <si>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</si>
  <si>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</si>
  <si>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</si>
  <si>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</si>
  <si>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</si>
  <si>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</si>
  <si>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</si>
  <si>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</si>
  <si>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</si>
  <si>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</si>
  <si>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</si>
  <si>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</si>
  <si>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</si>
  <si>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</si>
  <si>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</si>
  <si>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</si>
  <si>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</si>
  <si>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</si>
  <si>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</si>
  <si>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</si>
  <si>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</si>
  <si>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</si>
  <si>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</si>
  <si>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</si>
  <si>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</si>
  <si>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</si>
  <si>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</si>
  <si>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</si>
  <si>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</si>
  <si>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</si>
  <si>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</si>
  <si>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</si>
  <si>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</si>
  <si>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</si>
  <si>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</si>
  <si>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</si>
  <si>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</si>
  <si>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</si>
  <si>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</si>
  <si>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</si>
  <si>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</si>
  <si>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</si>
  <si>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</si>
  <si>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</si>
  <si>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</si>
  <si>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</si>
  <si>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</si>
  <si>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</si>
  <si>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</si>
  <si>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</si>
  <si>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</si>
  <si>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</si>
  <si>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</si>
  <si>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</si>
  <si>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</si>
  <si>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</si>
  <si>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</si>
  <si>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</si>
  <si>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</si>
  <si>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</si>
  <si>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</si>
  <si>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</si>
  <si>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</si>
  <si>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</si>
  <si>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</si>
  <si>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</si>
  <si>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</si>
  <si>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</si>
  <si>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</si>
  <si>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</si>
  <si>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</si>
  <si>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</si>
  <si>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</si>
  <si>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</si>
  <si>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</si>
  <si>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</si>
  <si>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</si>
  <si>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</si>
  <si>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</si>
  <si>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</si>
  <si>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</si>
  <si>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</si>
  <si>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</si>
  <si>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</si>
  <si>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</si>
  <si>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</si>
  <si>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</si>
  <si>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</si>
  <si>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</si>
  <si>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</si>
  <si>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</si>
  <si>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</si>
  <si>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</si>
  <si>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</si>
  <si>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</si>
  <si>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</si>
  <si>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</si>
  <si>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</si>
  <si>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</si>
  <si>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</si>
  <si>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</si>
  <si>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</si>
  <si>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</si>
  <si>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</si>
  <si>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</si>
  <si>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</si>
  <si>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</si>
  <si>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</si>
  <si>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</si>
  <si>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</si>
  <si>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</si>
  <si>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</si>
  <si>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</si>
  <si>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</si>
  <si>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</si>
  <si>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</si>
  <si>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</si>
  <si>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</si>
  <si>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</si>
  <si>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</si>
  <si>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</si>
  <si>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</si>
  <si>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</si>
  <si>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</si>
  <si>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</si>
  <si>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</si>
  <si>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</si>
  <si>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</si>
  <si>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</si>
  <si>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</si>
  <si>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</si>
  <si>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</si>
  <si>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</si>
  <si>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</si>
  <si>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</si>
  <si>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</si>
  <si>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</si>
  <si>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</si>
  <si>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</si>
  <si>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</si>
  <si>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</si>
  <si>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</si>
  <si>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</si>
  <si>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</si>
  <si>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</si>
  <si>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</si>
  <si>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</si>
  <si>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</si>
  <si>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</si>
  <si>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</si>
  <si>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</si>
  <si>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</si>
  <si>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</si>
  <si>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</si>
  <si>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</si>
  <si>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</si>
  <si>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</si>
  <si>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</si>
  <si>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</si>
  <si>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</si>
  <si>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</si>
  <si>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</si>
  <si>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</si>
  <si>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</si>
  <si>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</si>
  <si>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</si>
  <si>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</si>
  <si>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</si>
  <si>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</si>
  <si>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</si>
  <si>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</si>
  <si>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</si>
  <si>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</si>
  <si>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</si>
  <si>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</si>
  <si>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</si>
  <si>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</si>
  <si>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</si>
  <si>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</si>
  <si>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</si>
  <si>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</si>
  <si>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</si>
  <si>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</si>
  <si>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</si>
  <si>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</si>
  <si>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</si>
  <si>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</si>
  <si>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</si>
  <si>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</si>
  <si>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</si>
  <si>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</si>
  <si>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</si>
  <si>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</si>
  <si>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</si>
  <si>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</si>
  <si>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</si>
  <si>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</si>
  <si>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</si>
  <si>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</si>
  <si>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</si>
  <si>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</si>
  <si>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</si>
  <si>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</si>
  <si>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</si>
  <si>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</si>
  <si>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</si>
  <si>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</si>
  <si>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</si>
  <si>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</si>
  <si>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</si>
  <si>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</si>
  <si>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</si>
  <si>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</si>
  <si>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</si>
  <si>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</si>
  <si>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</si>
  <si>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</si>
  <si>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</si>
  <si>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</si>
  <si>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</si>
  <si>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</si>
  <si>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</si>
  <si>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</si>
  <si>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</si>
  <si>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</si>
  <si>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</si>
  <si>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</si>
  <si>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</si>
  <si>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</si>
  <si>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</si>
  <si>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</si>
  <si>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</si>
  <si>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</si>
  <si>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</si>
  <si>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</si>
  <si>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</si>
  <si>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</si>
  <si>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</si>
  <si>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</si>
  <si>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</si>
  <si>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</si>
  <si>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</si>
  <si>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</si>
  <si>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</si>
  <si>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</si>
  <si>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</si>
  <si>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</si>
  <si>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</si>
  <si>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</si>
  <si>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</si>
  <si>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</si>
  <si>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</si>
  <si>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</si>
  <si>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</si>
  <si>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</si>
  <si>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</si>
  <si>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</si>
  <si>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</si>
  <si>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</si>
  <si>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</si>
  <si>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</si>
  <si>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</si>
  <si>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</si>
  <si>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</si>
  <si>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</si>
  <si>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</si>
  <si>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</si>
  <si>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</si>
  <si>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</si>
  <si>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</si>
  <si>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</si>
  <si>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</si>
  <si>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</si>
  <si>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</si>
  <si>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</si>
  <si>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</si>
  <si>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</si>
  <si>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</si>
  <si>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</si>
  <si>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</si>
  <si>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</si>
  <si>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</si>
  <si>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</si>
  <si>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</si>
  <si>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</si>
  <si>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</si>
  <si>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</si>
  <si>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</si>
  <si>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</si>
  <si>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</si>
  <si>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</si>
  <si>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</si>
  <si>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</si>
  <si>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</si>
  <si>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</si>
  <si>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</si>
  <si>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</si>
  <si>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</si>
  <si>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</si>
  <si>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</si>
  <si>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</si>
  <si>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</si>
  <si>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</si>
  <si>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</si>
  <si>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</si>
  <si>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</si>
  <si>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</si>
  <si>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</si>
  <si>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</si>
  <si>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</si>
  <si>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</si>
  <si>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</si>
  <si>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</si>
  <si>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</si>
  <si>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</si>
  <si>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</si>
  <si>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</si>
  <si>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</si>
  <si>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</si>
  <si>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</si>
  <si>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</si>
  <si>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</si>
  <si>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</si>
  <si>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</si>
  <si>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</si>
  <si>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</si>
  <si>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</si>
  <si>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</si>
  <si>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</si>
  <si>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</si>
  <si>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</si>
  <si>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</si>
  <si>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</si>
  <si>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</si>
  <si>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</si>
  <si>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</si>
  <si>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</si>
  <si>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</si>
  <si>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</si>
  <si>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</si>
  <si>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</si>
  <si>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</si>
  <si>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</si>
  <si>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</si>
  <si>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</si>
  <si>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</si>
  <si>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</si>
  <si>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</si>
  <si>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</si>
  <si>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</si>
  <si>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</si>
  <si>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</si>
  <si>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</si>
  <si>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</si>
  <si>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</si>
  <si>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</si>
  <si>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</si>
  <si>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</si>
  <si>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</si>
  <si>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</si>
  <si>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</si>
  <si>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</si>
  <si>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</si>
  <si>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</si>
  <si>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</si>
  <si>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</si>
  <si>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</si>
  <si>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</si>
  <si>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</si>
  <si>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</si>
  <si>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</si>
  <si>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</si>
  <si>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</si>
  <si>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</si>
  <si>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</si>
  <si>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</si>
  <si>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</si>
  <si>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</si>
  <si>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</si>
  <si>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</si>
  <si>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</si>
  <si>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</si>
  <si>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</si>
  <si>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</si>
  <si>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</si>
  <si>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</si>
  <si>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</si>
  <si>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</si>
  <si>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</si>
  <si>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</si>
  <si>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</si>
  <si>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</si>
  <si>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</si>
  <si>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</si>
  <si>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</si>
  <si>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</si>
  <si>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</si>
  <si>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</si>
  <si>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</si>
  <si>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</si>
  <si>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</si>
  <si>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</si>
  <si>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</si>
  <si>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</si>
  <si>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</si>
  <si>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</si>
  <si>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</si>
  <si>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</si>
  <si>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</si>
  <si>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</si>
  <si>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</si>
  <si>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</si>
  <si>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</si>
  <si>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</si>
  <si>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</si>
  <si>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</si>
  <si>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</si>
  <si>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</si>
  <si>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</si>
  <si>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</si>
  <si>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</si>
  <si>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</si>
  <si>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</si>
  <si>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</si>
  <si>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</si>
  <si>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</si>
  <si>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</si>
  <si>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</si>
  <si>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</si>
  <si>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</si>
  <si>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</si>
  <si>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</si>
  <si>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</si>
  <si>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</si>
  <si>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</si>
  <si>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</si>
  <si>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</si>
  <si>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</si>
  <si>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</si>
  <si>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</si>
  <si>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</si>
  <si>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</si>
  <si>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</si>
  <si>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</si>
  <si>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</si>
  <si>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</si>
  <si>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</si>
  <si>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</si>
  <si>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</si>
  <si>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</si>
  <si>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</si>
  <si>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</si>
  <si>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</si>
  <si>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</si>
  <si>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</si>
  <si>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</si>
  <si>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</si>
  <si>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</si>
  <si>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</si>
  <si>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</si>
  <si>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</si>
  <si>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</si>
  <si>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</si>
  <si>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</si>
  <si>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</si>
  <si>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</si>
  <si>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</si>
  <si>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</si>
  <si>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</si>
  <si>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</si>
  <si>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</si>
  <si>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</si>
  <si>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</si>
  <si>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</si>
  <si>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</si>
  <si>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</si>
  <si>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</si>
  <si>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</si>
  <si>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</si>
  <si>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</si>
  <si>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</si>
  <si>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</si>
  <si>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</si>
  <si>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</si>
  <si>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</si>
  <si>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</si>
  <si>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</si>
  <si>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</si>
  <si>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</si>
  <si>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</si>
  <si>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</si>
  <si>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</si>
  <si>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</si>
  <si>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</si>
  <si>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</si>
  <si>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</si>
  <si>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</si>
  <si>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</si>
  <si>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</si>
  <si>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</si>
  <si>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</si>
  <si>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</si>
  <si>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</si>
  <si>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</si>
  <si>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</si>
  <si>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</si>
  <si>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</si>
  <si>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</si>
  <si>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</si>
  <si>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</si>
  <si>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</si>
  <si>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</si>
  <si>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</si>
  <si>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</si>
  <si>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</si>
  <si>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</si>
  <si>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</si>
  <si>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</si>
  <si>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</si>
  <si>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</si>
  <si>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</si>
  <si>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</si>
  <si>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</si>
  <si>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</si>
  <si>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</si>
  <si>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</si>
  <si>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</si>
  <si>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</si>
  <si>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</si>
  <si>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</si>
  <si>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</si>
  <si>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</si>
  <si>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</si>
  <si>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</si>
  <si>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</si>
  <si>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</si>
  <si>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</si>
  <si>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</si>
  <si>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</si>
  <si>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</si>
  <si>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</si>
  <si>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</si>
  <si>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</si>
  <si>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</si>
  <si>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</si>
  <si>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</si>
  <si>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</si>
  <si>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</si>
  <si>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</si>
  <si>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</si>
  <si>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</si>
  <si>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</si>
  <si>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</si>
  <si>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</si>
  <si>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</si>
  <si>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</si>
  <si>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</si>
  <si>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</si>
  <si>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</si>
  <si>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</si>
  <si>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</si>
  <si>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</si>
  <si>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</si>
  <si>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</si>
  <si>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</si>
  <si>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</si>
  <si>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</si>
  <si>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</si>
  <si>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</si>
  <si>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</si>
  <si>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</si>
  <si>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</si>
  <si>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</si>
  <si>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</si>
  <si>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</si>
  <si>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</si>
  <si>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</si>
  <si>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</si>
  <si>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</si>
  <si>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</si>
  <si>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</si>
  <si>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</si>
  <si>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</si>
  <si>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</si>
  <si>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</si>
  <si>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</si>
  <si>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</si>
  <si>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</si>
  <si>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</si>
  <si>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</si>
  <si>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</si>
  <si>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</si>
  <si>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</si>
  <si>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</si>
  <si>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</si>
  <si>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</si>
  <si>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</si>
  <si>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</si>
  <si>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</si>
  <si>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</si>
  <si>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</si>
  <si>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</si>
  <si>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</si>
  <si>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</si>
  <si>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</si>
  <si>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</si>
  <si>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</si>
  <si>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</si>
  <si>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</si>
  <si>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</si>
  <si>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</si>
  <si>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</si>
  <si>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</si>
  <si>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</si>
  <si>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</si>
  <si>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</si>
  <si>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</si>
  <si>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</si>
  <si>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</si>
  <si>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</si>
  <si>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</si>
  <si>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</si>
  <si>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</si>
  <si>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</si>
  <si>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</si>
  <si>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</si>
  <si>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</si>
  <si>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</si>
  <si>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</si>
  <si>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</si>
  <si>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</si>
  <si>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</si>
  <si>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</si>
  <si>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</si>
  <si>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</si>
  <si>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</si>
  <si>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</si>
  <si>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</si>
  <si>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</si>
  <si>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</si>
  <si>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</si>
  <si>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</si>
  <si>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</si>
  <si>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</si>
  <si>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</si>
  <si>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</si>
  <si>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</si>
  <si>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</si>
  <si>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</si>
  <si>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</si>
  <si>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</si>
  <si>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</si>
  <si>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</si>
  <si>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</si>
  <si>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</si>
  <si>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</si>
  <si>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</si>
  <si>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</si>
  <si>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</si>
  <si>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</si>
  <si>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</si>
  <si>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</si>
  <si>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</si>
  <si>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</si>
  <si>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</si>
  <si>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</si>
  <si>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</si>
  <si>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</si>
  <si>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</si>
  <si>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</si>
  <si>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</si>
  <si>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</si>
  <si>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</si>
  <si>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</si>
  <si>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</si>
  <si>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</si>
  <si>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</si>
  <si>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</si>
  <si>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</si>
  <si>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</si>
  <si>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</si>
  <si>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</si>
  <si>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</si>
  <si>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</si>
  <si>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</si>
  <si>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</si>
  <si>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</si>
  <si>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</si>
  <si>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</si>
  <si>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</si>
  <si>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</si>
  <si>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</si>
  <si>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</si>
  <si>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</si>
  <si>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</si>
  <si>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</si>
  <si>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</si>
  <si>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</si>
  <si>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</si>
  <si>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</si>
  <si>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</si>
  <si>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</si>
  <si>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</si>
  <si>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</si>
  <si>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</si>
  <si>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</si>
  <si>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</si>
  <si>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</si>
  <si>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</si>
  <si>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</si>
  <si>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</si>
  <si>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</si>
  <si>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</si>
  <si>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</si>
  <si>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</si>
  <si>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</si>
  <si>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</si>
  <si>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</si>
  <si>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</si>
  <si>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</si>
  <si>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</si>
  <si>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</si>
  <si>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</si>
  <si>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</si>
  <si>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</si>
  <si>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</si>
  <si>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</si>
  <si>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</si>
  <si>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</si>
  <si>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</si>
  <si>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</si>
  <si>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</si>
  <si>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</si>
  <si>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</si>
  <si>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</si>
  <si>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</si>
  <si>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</si>
  <si>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</si>
  <si>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</si>
  <si>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</si>
  <si>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</si>
  <si>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</si>
  <si>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</si>
  <si>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</si>
  <si>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</si>
  <si>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</si>
  <si>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</si>
  <si>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</si>
  <si>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</si>
  <si>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</si>
  <si>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</si>
  <si>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</si>
  <si>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</si>
  <si>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</si>
  <si>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</si>
  <si>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</si>
  <si>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</si>
  <si>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</si>
  <si>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</si>
  <si>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</si>
  <si>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</si>
  <si>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</si>
  <si>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</si>
  <si>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</si>
  <si>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</si>
  <si>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</si>
  <si>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</si>
  <si>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</si>
  <si>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</si>
  <si>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</si>
  <si>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</si>
  <si>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</si>
  <si>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</si>
  <si>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</si>
  <si>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</si>
  <si>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</si>
  <si>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</si>
  <si>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</si>
  <si>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</si>
  <si>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</si>
  <si>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</si>
  <si>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</si>
  <si>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</si>
  <si>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</si>
  <si>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</si>
  <si>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</si>
  <si>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</si>
  <si>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</si>
  <si>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</si>
  <si>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</si>
  <si>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</si>
  <si>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</si>
  <si>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</si>
  <si>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</si>
  <si>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</si>
  <si>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</si>
  <si>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</si>
  <si>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</si>
  <si>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</si>
  <si>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</si>
  <si>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</si>
  <si>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</si>
  <si>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</si>
  <si>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</si>
  <si>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</si>
  <si>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</si>
  <si>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</si>
  <si>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</si>
  <si>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</si>
  <si>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</si>
  <si>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</si>
  <si>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</si>
  <si>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</si>
  <si>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</si>
  <si>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</si>
  <si>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</si>
  <si>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</si>
  <si>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</si>
  <si>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</si>
  <si>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</si>
  <si>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</si>
  <si>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</si>
  <si>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</si>
  <si>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</si>
  <si>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</si>
  <si>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</si>
  <si>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</si>
  <si>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</si>
  <si>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</si>
  <si>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</si>
  <si>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</si>
  <si>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</si>
  <si>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</si>
  <si>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</si>
  <si>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</si>
  <si>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</si>
  <si>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</si>
  <si>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</si>
  <si>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</si>
  <si>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</si>
  <si>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</si>
  <si>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</si>
  <si>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</si>
  <si>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</si>
  <si>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</si>
  <si>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</si>
  <si>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</si>
  <si>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</si>
  <si>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</si>
  <si>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</si>
  <si>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</si>
  <si>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</si>
  <si>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</si>
  <si>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</si>
  <si>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</si>
  <si>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</si>
  <si>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</si>
  <si>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</si>
  <si>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</si>
  <si>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</si>
  <si>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</si>
  <si>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</si>
  <si>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</si>
  <si>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</si>
  <si>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</si>
  <si>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</si>
  <si>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</si>
  <si>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</si>
  <si>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</si>
  <si>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</si>
  <si>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</si>
  <si>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</si>
  <si>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</si>
  <si>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</si>
  <si>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</si>
  <si>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</si>
  <si>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</si>
  <si>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</si>
  <si>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</si>
  <si>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</si>
  <si>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</si>
  <si>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</si>
  <si>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</si>
  <si>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</si>
  <si>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</si>
  <si>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</si>
  <si>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</si>
  <si>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</si>
  <si>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</si>
  <si>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</si>
  <si>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</si>
  <si>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</si>
  <si>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</si>
  <si>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</si>
  <si>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</si>
  <si>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</si>
  <si>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</si>
  <si>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</si>
  <si>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</si>
  <si>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</si>
  <si>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</si>
  <si>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</si>
  <si>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</si>
  <si>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</si>
  <si>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</si>
  <si>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</si>
  <si>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</si>
  <si>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</si>
  <si>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</si>
  <si>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</si>
  <si>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</si>
  <si>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</si>
  <si>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</si>
  <si>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</si>
  <si>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</si>
  <si>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</si>
  <si>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</si>
  <si>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</si>
  <si>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</si>
  <si>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</si>
  <si>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</si>
  <si>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</si>
  <si>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</si>
  <si>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</si>
  <si>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</si>
  <si>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</si>
  <si>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</si>
  <si>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</si>
  <si>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</si>
  <si>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</si>
  <si>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</si>
  <si>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</si>
  <si>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</si>
  <si>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</si>
  <si>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</si>
  <si>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</si>
  <si>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</si>
  <si>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</si>
  <si>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</si>
  <si>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</si>
  <si>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</si>
  <si>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</si>
  <si>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</si>
  <si>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</si>
  <si>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</si>
  <si>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</si>
  <si>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</si>
  <si>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</si>
  <si>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</si>
  <si>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</si>
  <si>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</si>
  <si>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</si>
  <si>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</si>
  <si>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</si>
  <si>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</si>
  <si>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</si>
  <si>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</si>
  <si>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</si>
  <si>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</si>
  <si>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</si>
  <si>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</si>
  <si>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</si>
  <si>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</si>
  <si>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</si>
  <si>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</si>
  <si>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</si>
  <si>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</si>
  <si>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</si>
  <si>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</si>
  <si>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</si>
  <si>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</si>
  <si>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</si>
  <si>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</si>
  <si>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</si>
  <si>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</si>
  <si>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</si>
  <si>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</si>
  <si>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</si>
  <si>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</si>
  <si>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</si>
  <si>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</si>
  <si>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</si>
  <si>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</si>
  <si>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</si>
  <si>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</si>
  <si>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</si>
  <si>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</si>
  <si>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</si>
  <si>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</si>
  <si>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</si>
  <si>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</si>
  <si>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</si>
  <si>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</si>
  <si>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</si>
  <si>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</si>
  <si>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</si>
  <si>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</si>
  <si>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</si>
  <si>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</si>
  <si>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</si>
  <si>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</si>
  <si>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</si>
  <si>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</si>
  <si>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</si>
  <si>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</si>
  <si>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</si>
  <si>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</si>
  <si>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</si>
  <si>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</si>
  <si>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</si>
  <si>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</si>
  <si>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</si>
  <si>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</si>
  <si>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</si>
  <si>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</si>
  <si>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</si>
  <si>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</si>
  <si>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</si>
  <si>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</si>
  <si>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</si>
  <si>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</si>
  <si>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</si>
  <si>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</si>
  <si>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</si>
  <si>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</si>
  <si>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</si>
  <si>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</si>
  <si>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</si>
  <si>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</si>
  <si>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</si>
  <si>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</si>
  <si>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</si>
  <si>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</si>
  <si>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</si>
  <si>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</si>
  <si>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</si>
  <si>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</si>
  <si>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</si>
  <si>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</si>
  <si>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</si>
  <si>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</si>
  <si>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</si>
  <si>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</si>
  <si>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</si>
  <si>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</si>
  <si>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</si>
  <si>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</si>
  <si>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</si>
  <si>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</si>
  <si>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</si>
  <si>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</si>
  <si>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</si>
  <si>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</si>
  <si>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</si>
  <si>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</si>
  <si>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</si>
  <si>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</si>
  <si>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</si>
  <si>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</si>
  <si>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</si>
  <si>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</si>
  <si>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</si>
  <si>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</si>
  <si>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</si>
  <si>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</si>
  <si>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</si>
  <si>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</si>
  <si>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</si>
  <si>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</si>
  <si>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</si>
  <si>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</si>
  <si>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</si>
  <si>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</si>
  <si>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</si>
  <si>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</si>
  <si>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</si>
  <si>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</si>
  <si>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</si>
  <si>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</si>
  <si>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</si>
  <si>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</si>
  <si>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</si>
  <si>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</si>
  <si>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</si>
  <si>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</si>
  <si>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</si>
  <si>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</si>
  <si>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</si>
  <si>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</si>
  <si>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</si>
  <si>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</si>
  <si>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</si>
  <si>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</si>
  <si>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</si>
  <si>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</si>
  <si>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</si>
  <si>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</si>
  <si>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</si>
  <si>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</si>
  <si>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</si>
  <si>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</si>
  <si>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</si>
  <si>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</si>
  <si>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</si>
  <si>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</si>
  <si>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</si>
  <si>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</si>
  <si>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</si>
  <si>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</si>
  <si>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</si>
  <si>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</si>
  <si>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</si>
  <si>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</si>
  <si>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</si>
  <si>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</si>
  <si>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</si>
  <si>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</si>
  <si>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</si>
  <si>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</si>
  <si>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</si>
  <si>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</si>
  <si>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</si>
  <si>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</si>
  <si>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</si>
  <si>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</si>
  <si>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</si>
  <si>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</si>
  <si>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</si>
  <si>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</si>
  <si>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</si>
  <si>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</si>
  <si>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</si>
  <si>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</si>
  <si>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</si>
  <si>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</si>
  <si>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</si>
  <si>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</si>
  <si>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</si>
  <si>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</si>
  <si>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</si>
  <si>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</si>
  <si>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</si>
  <si>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</si>
  <si>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</si>
  <si>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</si>
  <si>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</si>
  <si>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</si>
  <si>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</si>
  <si>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</si>
  <si>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</si>
  <si>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</si>
  <si>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</si>
  <si>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</si>
  <si>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</si>
  <si>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</si>
  <si>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</si>
  <si>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</si>
  <si>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</si>
  <si>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</si>
  <si>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</si>
  <si>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</si>
  <si>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</si>
  <si>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</si>
  <si>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</si>
  <si>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</si>
  <si>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</si>
  <si>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</si>
  <si>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</si>
  <si>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</si>
  <si>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</si>
  <si>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</si>
  <si>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</si>
  <si>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</si>
  <si>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</si>
  <si>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</si>
  <si>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</si>
  <si>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</si>
  <si>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</si>
  <si>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</si>
  <si>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</si>
  <si>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</si>
  <si>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</si>
  <si>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</si>
  <si>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</si>
  <si>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</si>
  <si>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</si>
  <si>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</si>
  <si>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</si>
  <si>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</si>
  <si>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</si>
  <si>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</si>
  <si>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</si>
  <si>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</si>
  <si>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</si>
  <si>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</si>
  <si>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</si>
  <si>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</si>
  <si>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</si>
  <si>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</si>
  <si>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</si>
  <si>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</si>
  <si>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</si>
  <si>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</si>
  <si>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</si>
  <si>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</si>
  <si>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</si>
  <si>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</si>
  <si>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</si>
  <si>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</si>
  <si>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</si>
  <si>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</si>
  <si>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</si>
  <si>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</si>
  <si>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</si>
  <si>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</si>
  <si>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</si>
  <si>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</si>
  <si>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</si>
  <si>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</si>
  <si>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</si>
  <si>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</si>
  <si>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</si>
  <si>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</si>
  <si>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</si>
  <si>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</si>
  <si>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</si>
  <si>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</si>
  <si>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</si>
  <si>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</si>
  <si>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</si>
  <si>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</si>
  <si>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</si>
  <si>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</si>
  <si>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</si>
  <si>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</si>
  <si>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</si>
  <si>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</si>
  <si>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</si>
  <si>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</si>
  <si>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</si>
  <si>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</si>
  <si>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</si>
  <si>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</si>
  <si>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</si>
  <si>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</si>
  <si>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</si>
  <si>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</si>
  <si>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</si>
  <si>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</si>
  <si>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</si>
  <si>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</si>
  <si>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</si>
  <si>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</si>
  <si>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</si>
  <si>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</si>
  <si>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</si>
  <si>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</si>
  <si>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</si>
  <si>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</si>
  <si>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</si>
  <si>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</si>
  <si>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</si>
  <si>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</si>
  <si>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</si>
  <si>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</si>
  <si>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</si>
  <si>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</si>
  <si>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</si>
  <si>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</si>
  <si>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</si>
  <si>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</si>
  <si>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</si>
  <si>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</si>
  <si>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</si>
  <si>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</si>
  <si>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</si>
  <si>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</si>
  <si>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</si>
  <si>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</si>
  <si>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</si>
  <si>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</si>
  <si>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</si>
  <si>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</si>
  <si>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</si>
  <si>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</si>
  <si>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</si>
  <si>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</si>
  <si>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</si>
  <si>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</si>
  <si>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</si>
  <si>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</si>
  <si>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</si>
  <si>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</si>
  <si>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</si>
  <si>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</si>
  <si>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</si>
  <si>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</si>
  <si>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</si>
  <si>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</si>
  <si>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</si>
  <si>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</si>
  <si>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</si>
  <si>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</si>
  <si>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</si>
  <si>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</si>
  <si>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</si>
  <si>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</si>
  <si>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</si>
  <si>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</si>
  <si>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</si>
  <si>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</si>
  <si>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</si>
  <si>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</si>
  <si>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</si>
  <si>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</si>
  <si>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</si>
  <si>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</si>
  <si>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</si>
  <si>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</si>
  <si>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</si>
  <si>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</si>
  <si>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</si>
  <si>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</si>
  <si>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</si>
  <si>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</si>
  <si>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</si>
  <si>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</si>
  <si>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</si>
  <si>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</si>
  <si>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</si>
  <si>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</si>
  <si>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</si>
  <si>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</si>
  <si>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</si>
  <si>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</si>
  <si>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</si>
  <si>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</si>
  <si>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</si>
  <si>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</si>
  <si>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</si>
  <si>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</si>
  <si>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</si>
  <si>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</si>
  <si>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</si>
  <si>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</si>
  <si>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</si>
  <si>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</si>
  <si>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</si>
  <si>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</si>
  <si>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</si>
  <si>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</si>
  <si>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</si>
  <si>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</si>
  <si>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</si>
  <si>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</si>
  <si>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</si>
  <si>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</si>
  <si>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</si>
  <si>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</si>
  <si>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</si>
  <si>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</si>
  <si>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</si>
  <si>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</si>
  <si>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</si>
  <si>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</si>
  <si>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</si>
  <si>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</si>
  <si>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</si>
  <si>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</si>
  <si>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</si>
  <si>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</si>
  <si>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</si>
  <si>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</si>
  <si>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</si>
  <si>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</si>
  <si>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</si>
  <si>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</si>
  <si>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</si>
  <si>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</si>
  <si>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</si>
  <si>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</si>
  <si>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</si>
  <si>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</si>
  <si>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</si>
  <si>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</si>
  <si>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</si>
  <si>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</si>
  <si>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</si>
  <si>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</si>
  <si>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</si>
  <si>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</si>
  <si>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</si>
  <si>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</si>
  <si>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</si>
  <si>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</si>
  <si>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</si>
  <si>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</si>
  <si>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</si>
  <si>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</si>
  <si>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</si>
  <si>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</si>
  <si>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</si>
  <si>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</si>
  <si>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</si>
  <si>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</si>
  <si>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</si>
  <si>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</si>
  <si>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</si>
  <si>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</si>
  <si>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</si>
  <si>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</si>
  <si>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</si>
  <si>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</si>
  <si>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</si>
  <si>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</si>
  <si>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</si>
  <si>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</si>
  <si>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</si>
  <si>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</si>
  <si>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</si>
  <si>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</si>
  <si>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</si>
  <si>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</si>
  <si>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</si>
  <si>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</si>
  <si>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</si>
  <si>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</si>
  <si>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</si>
  <si>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</si>
  <si>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</si>
  <si>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</si>
  <si>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</si>
  <si>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</si>
  <si>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</si>
  <si>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</si>
  <si>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</si>
  <si>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</si>
  <si>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</si>
  <si>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</si>
  <si>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</si>
  <si>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</si>
  <si>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</si>
  <si>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</si>
  <si>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</si>
  <si>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</si>
  <si>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</si>
  <si>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</si>
  <si>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</si>
  <si>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</si>
  <si>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</si>
  <si>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</si>
  <si>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</si>
  <si>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</si>
  <si>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</si>
  <si>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</si>
  <si>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</si>
  <si>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</si>
  <si>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</si>
  <si>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</si>
  <si>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</si>
  <si>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</si>
  <si>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</si>
  <si>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</si>
  <si>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</si>
  <si>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</si>
  <si>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</si>
  <si>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</si>
  <si>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</si>
  <si>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</si>
  <si>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</si>
  <si>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</si>
  <si>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</si>
  <si>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</si>
  <si>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</si>
  <si>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</si>
  <si>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</si>
  <si>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</si>
  <si>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</si>
  <si>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</si>
  <si>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</si>
  <si>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</si>
  <si>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</si>
  <si>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</si>
  <si>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</si>
  <si>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</si>
  <si>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</si>
  <si>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</si>
  <si>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</si>
  <si>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</si>
  <si>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</si>
  <si>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</si>
  <si>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</si>
  <si>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</si>
  <si>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</si>
  <si>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</si>
  <si>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</si>
  <si>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</si>
  <si>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</si>
  <si>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</si>
  <si>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</si>
  <si>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</si>
  <si>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</si>
  <si>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</si>
  <si>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</si>
  <si>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</si>
  <si>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</si>
  <si>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</si>
  <si>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</si>
  <si>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</si>
  <si>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</si>
  <si>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</si>
  <si>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</si>
  <si>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</si>
  <si>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</si>
  <si>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</si>
  <si>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</si>
  <si>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</si>
  <si>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</si>
  <si>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</si>
  <si>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</si>
  <si>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</si>
  <si>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</si>
  <si>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</si>
  <si>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</si>
  <si>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</si>
  <si>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</si>
  <si>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</si>
  <si>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</si>
  <si>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</si>
  <si>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</si>
  <si>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</si>
  <si>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</si>
  <si>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</si>
  <si>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</si>
  <si>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</si>
  <si>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</si>
  <si>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</si>
  <si>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</si>
  <si>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</si>
  <si>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</si>
  <si>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</si>
  <si>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</si>
  <si>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</si>
  <si>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</si>
  <si>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</si>
  <si>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</si>
  <si>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</si>
  <si>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</si>
  <si>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</si>
  <si>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</si>
  <si>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</si>
  <si>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</si>
  <si>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</si>
  <si>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</si>
  <si>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</si>
  <si>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</si>
  <si>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</si>
  <si>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</si>
  <si>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</si>
  <si>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</si>
  <si>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</si>
  <si>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</si>
  <si>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</si>
  <si>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</si>
  <si>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</si>
  <si>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</si>
  <si>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</si>
  <si>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</si>
  <si>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</si>
  <si>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</si>
  <si>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</si>
  <si>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</si>
  <si>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</si>
  <si>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</si>
  <si>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</si>
  <si>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</si>
  <si>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</si>
  <si>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</si>
  <si>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</si>
  <si>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</si>
  <si>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</si>
  <si>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</si>
  <si>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</si>
  <si>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</si>
  <si>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</si>
  <si>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</si>
  <si>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</si>
  <si>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</si>
  <si>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</si>
  <si>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</si>
  <si>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</si>
  <si>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</si>
  <si>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</si>
  <si>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</si>
  <si>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</si>
  <si>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</si>
  <si>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</si>
  <si>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</si>
  <si>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</si>
  <si>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</si>
  <si>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</si>
  <si>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</si>
  <si>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</si>
  <si>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</si>
  <si>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</si>
  <si>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</si>
  <si>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</si>
  <si>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</si>
  <si>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</si>
  <si>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</si>
  <si>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</si>
  <si>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</si>
  <si>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</si>
  <si>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</si>
  <si>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</si>
  <si>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</si>
  <si>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</si>
  <si>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</si>
  <si>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</si>
  <si>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</si>
  <si>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</si>
  <si>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</si>
  <si>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</si>
  <si>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</si>
  <si>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</si>
  <si>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</si>
  <si>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</si>
  <si>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</si>
  <si>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</si>
  <si>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</si>
  <si>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</si>
  <si>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</si>
  <si>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</si>
  <si>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</si>
  <si>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</si>
  <si>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</si>
  <si>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</si>
  <si>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</si>
  <si>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</si>
  <si>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</si>
  <si>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</si>
  <si>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</si>
  <si>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</si>
  <si>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</si>
  <si>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</si>
  <si>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</si>
  <si>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</si>
  <si>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</si>
  <si>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</si>
  <si>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</si>
  <si>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</si>
  <si>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</si>
  <si>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</si>
  <si>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</si>
  <si>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</si>
  <si>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</si>
  <si>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</si>
  <si>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</si>
  <si>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</si>
  <si>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</si>
  <si>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</si>
  <si>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</si>
  <si>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</si>
  <si>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</si>
  <si>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</si>
  <si>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</si>
  <si>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</si>
  <si>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</si>
  <si>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</si>
  <si>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</si>
  <si>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</si>
  <si>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</si>
  <si>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</si>
  <si>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</si>
  <si>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</si>
  <si>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</si>
  <si>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</si>
  <si>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</si>
  <si>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</si>
  <si>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</si>
  <si>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</si>
  <si>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</si>
  <si>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</si>
  <si>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</si>
  <si>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</si>
  <si>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</si>
  <si>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</si>
  <si>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</si>
  <si>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</si>
  <si>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</si>
  <si>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</si>
  <si>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</si>
  <si>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</si>
  <si>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</si>
  <si>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</si>
  <si>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</si>
  <si>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</si>
  <si>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</si>
  <si>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</si>
  <si>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</si>
  <si>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</si>
  <si>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</si>
  <si>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</si>
  <si>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</si>
  <si>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</si>
  <si>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</si>
  <si>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</si>
  <si>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</si>
  <si>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</si>
  <si>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</si>
  <si>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</si>
  <si>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</si>
  <si>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</si>
  <si>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</si>
  <si>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</si>
  <si>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</si>
  <si>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</si>
  <si>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</si>
  <si>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</si>
  <si>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</si>
  <si>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</si>
  <si>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</si>
  <si>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</si>
  <si>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</si>
  <si>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</si>
  <si>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</si>
  <si>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</si>
  <si>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</si>
  <si>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</si>
  <si>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</si>
  <si>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</si>
  <si>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</si>
  <si>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</si>
  <si>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</si>
  <si>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</si>
  <si>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</si>
  <si>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</si>
  <si>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</si>
  <si>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</si>
  <si>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</si>
  <si>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</si>
  <si>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</si>
  <si>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</si>
  <si>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</si>
  <si>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</si>
  <si>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</si>
  <si>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</si>
  <si>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</si>
  <si>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</si>
  <si>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</si>
  <si>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</si>
  <si>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</si>
  <si>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</si>
  <si>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</si>
  <si>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</si>
  <si>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</si>
  <si>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</si>
  <si>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</si>
  <si>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</si>
  <si>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</si>
  <si>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</si>
  <si>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</si>
  <si>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</si>
  <si>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</si>
  <si>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</si>
  <si>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</si>
  <si>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</si>
  <si>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</si>
  <si>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</si>
  <si>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</si>
  <si>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</si>
  <si>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</si>
  <si>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</si>
  <si>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</si>
  <si>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</si>
  <si>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</si>
  <si>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</si>
  <si>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</si>
  <si>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</si>
  <si>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</si>
  <si>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</si>
  <si>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</si>
  <si>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</si>
  <si>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</si>
  <si>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</si>
  <si>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</si>
  <si>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</si>
  <si>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</si>
  <si>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</si>
  <si>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</si>
  <si>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</si>
  <si>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</si>
  <si>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</si>
  <si>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</si>
  <si>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</si>
  <si>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</si>
  <si>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</si>
  <si>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</si>
  <si>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</si>
  <si>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</si>
  <si>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</si>
  <si>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</si>
  <si>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</si>
  <si>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</si>
  <si>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</si>
  <si>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</si>
  <si>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</si>
  <si>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</si>
  <si>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</si>
  <si>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</si>
  <si>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</si>
  <si>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</si>
  <si>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</si>
  <si>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</si>
  <si>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</si>
  <si>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</si>
  <si>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</si>
  <si>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</si>
  <si>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</si>
  <si>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</si>
  <si>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</si>
  <si>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</si>
  <si>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</si>
  <si>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</si>
  <si>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</si>
  <si>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</si>
  <si>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</si>
  <si>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</si>
  <si>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</si>
  <si>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</si>
  <si>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</si>
  <si>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</si>
  <si>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</si>
  <si>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</si>
  <si>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</si>
  <si>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</si>
  <si>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</si>
  <si>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</si>
  <si>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</si>
  <si>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</si>
  <si>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</si>
  <si>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</si>
  <si>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</si>
  <si>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</si>
  <si>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</si>
  <si>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</si>
  <si>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</si>
  <si>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</si>
  <si>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</si>
  <si>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</si>
  <si>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</si>
  <si>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</si>
  <si>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</si>
  <si>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</si>
  <si>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</si>
  <si>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</si>
  <si>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</si>
  <si>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</si>
  <si>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</si>
  <si>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</si>
  <si>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</si>
  <si>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</si>
  <si>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</si>
  <si>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</si>
  <si>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</si>
  <si>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</si>
  <si>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</si>
  <si>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</si>
  <si>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</si>
  <si>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</si>
  <si>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</si>
  <si>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</si>
  <si>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</si>
  <si>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</si>
  <si>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</si>
  <si>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</si>
  <si>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</si>
  <si>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</si>
  <si>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</si>
  <si>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</si>
  <si>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</si>
  <si>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</si>
  <si>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</si>
  <si>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</si>
  <si>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</si>
  <si>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</si>
  <si>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</si>
  <si>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</si>
  <si>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</si>
  <si>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</si>
  <si>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</si>
  <si>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</si>
  <si>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</si>
  <si>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</si>
  <si>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</si>
  <si>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</si>
  <si>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</si>
  <si>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</si>
  <si>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</si>
  <si>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</si>
  <si>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</si>
  <si>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</si>
  <si>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</si>
  <si>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</si>
  <si>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</si>
  <si>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</si>
  <si>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</si>
  <si>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</si>
  <si>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</si>
  <si>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</si>
  <si>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</si>
  <si>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</si>
  <si>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</si>
  <si>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</si>
  <si>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</si>
  <si>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</si>
  <si>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</si>
  <si>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</si>
  <si>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</si>
  <si>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</si>
  <si>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</si>
  <si>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</si>
  <si>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</si>
  <si>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</si>
  <si>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</si>
  <si>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</si>
  <si>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</si>
  <si>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</si>
  <si>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</si>
  <si>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</si>
  <si>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</si>
  <si>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</si>
  <si>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</si>
  <si>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</si>
  <si>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</si>
  <si>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</si>
  <si>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</si>
  <si>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</si>
  <si>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</si>
  <si>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</si>
  <si>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</si>
  <si>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</si>
  <si>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</si>
  <si>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</si>
  <si>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</si>
  <si>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</si>
  <si>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</si>
  <si>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</si>
  <si>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</si>
  <si>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</si>
  <si>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</si>
  <si>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</si>
  <si>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</si>
  <si>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</si>
  <si>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</si>
  <si>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</si>
  <si>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</si>
  <si>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</si>
  <si>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</si>
  <si>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</si>
  <si>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</si>
  <si>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</si>
  <si>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</si>
  <si>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</si>
  <si>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</si>
  <si>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</si>
  <si>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</si>
  <si>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</si>
  <si>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</si>
  <si>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</si>
  <si>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</si>
  <si>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</si>
  <si>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</si>
  <si>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</si>
  <si>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</si>
  <si>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</si>
  <si>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</si>
  <si>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</si>
  <si>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</si>
  <si>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</si>
  <si>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</si>
  <si>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</si>
  <si>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</si>
  <si>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</si>
  <si>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</si>
  <si>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</si>
  <si>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</si>
  <si>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</si>
  <si>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</si>
  <si>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</si>
  <si>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</si>
  <si>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</si>
  <si>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</si>
  <si>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</si>
  <si>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</si>
  <si>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</si>
  <si>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</si>
  <si>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</si>
  <si>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</si>
  <si>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</si>
  <si>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</si>
  <si>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</si>
  <si>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</si>
  <si>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</si>
  <si>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</si>
  <si>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</si>
  <si>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</si>
  <si>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</si>
  <si>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</si>
  <si>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</si>
  <si>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</si>
  <si>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</si>
  <si>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</si>
  <si>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</si>
  <si>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</si>
  <si>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</si>
  <si>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</si>
  <si>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</si>
  <si>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</si>
  <si>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</si>
  <si>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</si>
  <si>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</si>
  <si>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</si>
  <si>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</si>
  <si>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</si>
  <si>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</si>
  <si>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</si>
  <si>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</si>
  <si>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</si>
  <si>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</si>
  <si>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</si>
  <si>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</si>
  <si>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</si>
  <si>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</si>
  <si>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</si>
  <si>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</si>
  <si>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</si>
  <si>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</si>
  <si>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</si>
  <si>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</si>
  <si>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</si>
  <si>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</si>
  <si>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</si>
  <si>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</si>
  <si>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</si>
  <si>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</si>
  <si>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</si>
  <si>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</si>
  <si>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</si>
  <si>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</si>
  <si>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</si>
  <si>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</si>
  <si>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</si>
  <si>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</si>
  <si>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</si>
  <si>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</si>
  <si>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</si>
  <si>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</si>
  <si>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</si>
  <si>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</si>
  <si>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</si>
  <si>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</si>
  <si>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</si>
  <si>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</si>
  <si>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</si>
  <si>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</si>
  <si>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</si>
  <si>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</si>
  <si>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</si>
  <si>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</si>
  <si>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</si>
  <si>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</si>
  <si>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</si>
  <si>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</si>
  <si>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</si>
  <si>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</si>
  <si>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</si>
  <si>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</si>
  <si>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</si>
  <si>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</si>
  <si>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</si>
  <si>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</si>
  <si>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</si>
  <si>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</si>
  <si>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</si>
  <si>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</si>
  <si>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</si>
  <si>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</si>
  <si>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</si>
  <si>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</si>
  <si>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</si>
  <si>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</si>
  <si>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</si>
  <si>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</si>
  <si>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</si>
  <si>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</si>
  <si>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</si>
  <si>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</si>
  <si>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</si>
  <si>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</si>
  <si>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</si>
  <si>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</si>
  <si>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</si>
  <si>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</si>
  <si>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</si>
  <si>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</si>
  <si>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</si>
  <si>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</si>
  <si>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</si>
  <si>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</si>
  <si>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</si>
  <si>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</si>
  <si>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</si>
  <si>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</si>
  <si>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</si>
  <si>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</si>
  <si>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</si>
  <si>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</si>
  <si>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</si>
  <si>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</si>
  <si>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</si>
  <si>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</si>
  <si>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</si>
  <si>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</si>
  <si>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</si>
  <si>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</si>
  <si>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</si>
  <si>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</si>
  <si>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</si>
  <si>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</si>
  <si>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</si>
  <si>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</si>
  <si>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</si>
  <si>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</si>
  <si>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</si>
  <si>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</si>
  <si>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</si>
  <si>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</si>
  <si>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</si>
  <si>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</si>
  <si>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</si>
  <si>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</si>
  <si>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</si>
  <si>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</si>
  <si>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</si>
  <si>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</si>
  <si>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</si>
  <si>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</si>
  <si>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</si>
  <si>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</si>
  <si>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</si>
  <si>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</si>
  <si>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</si>
  <si>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</si>
  <si>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</si>
  <si>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</si>
  <si>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</si>
  <si>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</si>
  <si>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</si>
  <si>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</si>
  <si>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</si>
  <si>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</si>
  <si>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</si>
  <si>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</si>
  <si>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</si>
  <si>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</si>
  <si>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</si>
  <si>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</si>
  <si>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</si>
  <si>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</si>
  <si>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</si>
  <si>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</si>
  <si>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</si>
  <si>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</si>
  <si>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</si>
  <si>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</si>
  <si>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</si>
  <si>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</si>
  <si>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</si>
  <si>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</si>
  <si>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</si>
  <si>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</si>
  <si>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</si>
  <si>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</si>
  <si>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</si>
  <si>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</si>
  <si>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</si>
  <si>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</si>
  <si>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</si>
  <si>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</si>
  <si>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</si>
  <si>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</si>
  <si>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</si>
  <si>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</si>
  <si>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</si>
  <si>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</si>
  <si>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</si>
  <si>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</si>
  <si>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</si>
  <si>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</si>
  <si>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</si>
  <si>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</si>
  <si>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</si>
  <si>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</si>
  <si>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</si>
  <si>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</si>
  <si>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</si>
  <si>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</si>
  <si>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</si>
  <si>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</si>
  <si>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</si>
  <si>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</si>
  <si>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</si>
  <si>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</si>
  <si>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</si>
  <si>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</si>
  <si>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</si>
  <si>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</si>
  <si>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</si>
  <si>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</si>
  <si>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</si>
  <si>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</si>
  <si>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</si>
  <si>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</si>
  <si>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</si>
  <si>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</si>
  <si>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</si>
  <si>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</si>
  <si>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</si>
  <si>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</si>
  <si>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</si>
  <si>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</si>
  <si>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</si>
  <si>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</si>
  <si>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</si>
  <si>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</si>
  <si>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</si>
  <si>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</si>
  <si>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</si>
  <si>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</si>
  <si>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</si>
  <si>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</si>
  <si>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</si>
  <si>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</si>
  <si>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</si>
  <si>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</si>
  <si>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</si>
  <si>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</si>
  <si>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</si>
  <si>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</si>
  <si>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</si>
  <si>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</si>
  <si>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</si>
  <si>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</si>
  <si>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</si>
  <si>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</si>
  <si>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</si>
  <si>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</si>
  <si>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</si>
  <si>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</si>
  <si>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</si>
  <si>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</si>
  <si>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</si>
  <si>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</si>
  <si>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</si>
  <si>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</si>
  <si>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</si>
  <si>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</si>
  <si>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</si>
  <si>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</si>
  <si>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</si>
  <si>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</si>
  <si>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</si>
  <si>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</si>
  <si>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</si>
  <si>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</si>
  <si>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</si>
  <si>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</si>
  <si>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</si>
  <si>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</si>
  <si>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</si>
  <si>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</si>
  <si>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</si>
  <si>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</si>
  <si>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</si>
  <si>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</si>
  <si>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</si>
  <si>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</si>
  <si>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</si>
  <si>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</si>
  <si>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</si>
  <si>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</si>
  <si>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</si>
  <si>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</si>
  <si>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</si>
  <si>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</si>
  <si>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</si>
  <si>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</si>
  <si>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</si>
  <si>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</si>
  <si>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</si>
  <si>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</si>
  <si>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</si>
  <si>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</si>
  <si>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</si>
  <si>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</si>
  <si>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</si>
  <si>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</si>
  <si>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</si>
  <si>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</si>
  <si>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</si>
  <si>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</si>
  <si>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</si>
  <si>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</si>
  <si>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</si>
  <si>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</si>
  <si>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</si>
  <si>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</si>
  <si>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</si>
  <si>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</si>
  <si>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</si>
  <si>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</si>
  <si>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</si>
  <si>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</si>
  <si>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</si>
  <si>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</si>
  <si>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</si>
  <si>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</si>
  <si>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</si>
  <si>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</si>
  <si>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</si>
  <si>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</si>
  <si>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</si>
  <si>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</si>
  <si>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</si>
  <si>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</si>
  <si>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</si>
  <si>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</si>
  <si>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</si>
  <si>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</si>
  <si>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</si>
  <si>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</si>
  <si>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</si>
  <si>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</si>
  <si>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</si>
  <si>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</si>
  <si>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</si>
  <si>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</si>
  <si>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</si>
  <si>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</si>
  <si>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</si>
  <si>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</si>
  <si>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</si>
  <si>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</si>
  <si>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</si>
  <si>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</si>
  <si>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</si>
  <si>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</si>
  <si>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</si>
  <si>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</si>
  <si>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</si>
  <si>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</si>
  <si>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</si>
  <si>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</si>
  <si>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</si>
  <si>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</si>
  <si>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</si>
  <si>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</si>
  <si>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</si>
  <si>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</si>
  <si>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</si>
  <si>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</si>
  <si>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</si>
  <si>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</si>
  <si>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</si>
  <si>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</si>
  <si>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</si>
  <si>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</si>
  <si>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</si>
  <si>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</si>
  <si>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</si>
  <si>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</si>
  <si>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</si>
  <si>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</si>
  <si>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</si>
  <si>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</si>
  <si>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</si>
  <si>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</si>
  <si>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</si>
  <si>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</si>
  <si>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</si>
  <si>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</si>
  <si>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</si>
  <si>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</si>
  <si>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</si>
  <si>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</si>
  <si>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</si>
  <si>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</si>
  <si>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</si>
  <si>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</si>
  <si>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</si>
  <si>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</si>
  <si>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</si>
  <si>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</si>
  <si>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</si>
  <si>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</si>
  <si>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</si>
  <si>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</si>
  <si>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</si>
  <si>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</si>
  <si>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</si>
  <si>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</si>
  <si>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</si>
  <si>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</si>
  <si>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</si>
  <si>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</si>
  <si>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</si>
  <si>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</si>
  <si>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</si>
  <si>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</si>
  <si>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</si>
  <si>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</si>
  <si>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</si>
  <si>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</si>
  <si>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</si>
  <si>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</si>
  <si>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</si>
  <si>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</si>
  <si>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</si>
  <si>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</si>
  <si>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</si>
  <si>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</si>
  <si>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</si>
  <si>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</si>
  <si>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</si>
  <si>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</si>
  <si>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</si>
  <si>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</si>
  <si>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</si>
  <si>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</si>
  <si>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</si>
  <si>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</si>
  <si>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</si>
  <si>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</si>
  <si>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</si>
  <si>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</si>
  <si>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</si>
  <si>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</si>
  <si>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</si>
  <si>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</si>
  <si>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</si>
  <si>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</si>
  <si>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</si>
  <si>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</si>
  <si>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</si>
  <si>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</si>
  <si>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</si>
  <si>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</si>
  <si>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</si>
  <si>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</si>
  <si>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</si>
  <si>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</si>
  <si>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</si>
  <si>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</si>
  <si>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</si>
  <si>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</si>
  <si>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</si>
  <si>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</si>
  <si>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</si>
  <si>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</si>
  <si>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</si>
  <si>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</si>
  <si>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</si>
  <si>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</si>
  <si>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</si>
  <si>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</si>
  <si>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</si>
  <si>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</si>
  <si>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</si>
  <si>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</si>
  <si>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</si>
  <si>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</si>
  <si>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</si>
  <si>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</si>
  <si>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</si>
  <si>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</si>
  <si>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</si>
  <si>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</si>
  <si>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</si>
  <si>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</si>
  <si>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</si>
  <si>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</si>
  <si>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</si>
  <si>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</si>
  <si>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</si>
  <si>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</si>
  <si>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</si>
  <si>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</si>
  <si>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</si>
  <si>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</si>
  <si>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</si>
  <si>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</si>
  <si>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</si>
  <si>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</si>
  <si>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</si>
  <si>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</si>
  <si>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</si>
  <si>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</si>
  <si>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</si>
  <si>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</si>
  <si>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</si>
  <si>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</si>
  <si>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</si>
  <si>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</si>
  <si>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</si>
  <si>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</si>
  <si>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</si>
  <si>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</si>
  <si>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</si>
  <si>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</si>
  <si>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</si>
  <si>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</si>
  <si>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</si>
  <si>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</si>
  <si>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</si>
  <si>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</si>
  <si>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</si>
  <si>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</si>
  <si>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</si>
  <si>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</si>
  <si>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</si>
  <si>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</si>
  <si>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</si>
  <si>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</si>
  <si>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</si>
  <si>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</si>
  <si>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</si>
  <si>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</si>
  <si>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</si>
  <si>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</si>
  <si>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</si>
  <si>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</si>
  <si>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</si>
  <si>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</si>
  <si>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</si>
  <si>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</si>
  <si>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</si>
  <si>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</si>
  <si>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</si>
  <si>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</si>
  <si>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</si>
  <si>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</si>
  <si>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</si>
  <si>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</si>
  <si>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</si>
  <si>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</si>
  <si>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</si>
  <si>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</si>
  <si>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</si>
  <si>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</si>
  <si>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</si>
  <si>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</si>
  <si>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</si>
  <si>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</si>
  <si>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</si>
  <si>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</si>
  <si>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</si>
  <si>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</si>
  <si>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</si>
  <si>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</si>
  <si>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</si>
  <si>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</si>
  <si>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</si>
  <si>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</si>
  <si>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</si>
  <si>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</si>
  <si>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</si>
  <si>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</si>
  <si>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</si>
  <si>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</si>
  <si>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</si>
  <si>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</si>
  <si>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</si>
  <si>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</si>
  <si>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</si>
  <si>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</si>
  <si>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</si>
  <si>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</si>
  <si>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</si>
  <si>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</si>
  <si>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</si>
  <si>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</si>
  <si>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</si>
  <si>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</si>
  <si>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</si>
  <si>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</si>
  <si>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</si>
  <si>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</si>
  <si>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</si>
  <si>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</si>
  <si>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</si>
  <si>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</si>
  <si>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</si>
  <si>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</si>
  <si>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</si>
  <si>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</si>
  <si>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</si>
  <si>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</si>
  <si>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</si>
  <si>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</si>
  <si>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</si>
  <si>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</si>
  <si>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</si>
  <si>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</si>
  <si>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</si>
  <si>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</si>
  <si>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</si>
  <si>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</si>
  <si>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</si>
  <si>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</si>
  <si>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</si>
  <si>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</si>
  <si>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</si>
  <si>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</si>
  <si>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</si>
  <si>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</si>
  <si>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</si>
  <si>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</si>
  <si>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</si>
  <si>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</si>
  <si>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</si>
  <si>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</si>
  <si>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</si>
  <si>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</si>
  <si>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</si>
  <si>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</si>
  <si>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</si>
  <si>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</si>
  <si>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</si>
  <si>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</si>
  <si>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</si>
  <si>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</si>
  <si>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</si>
  <si>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</si>
  <si>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</si>
  <si>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</si>
  <si>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</si>
  <si>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</si>
  <si>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</si>
  <si>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</si>
  <si>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</si>
  <si>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</si>
  <si>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</si>
  <si>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</si>
  <si>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</si>
  <si>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</si>
  <si>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</si>
  <si>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</si>
  <si>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</si>
  <si>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</si>
  <si>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</si>
  <si>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</si>
  <si>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</si>
  <si>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</si>
  <si>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</si>
  <si>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</si>
  <si>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</si>
  <si>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</si>
  <si>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</si>
  <si>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</si>
  <si>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</si>
  <si>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</si>
  <si>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</si>
  <si>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</si>
  <si>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</si>
  <si>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</si>
  <si>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</si>
  <si>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</si>
  <si>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</si>
  <si>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</si>
  <si>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</si>
  <si>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</si>
  <si>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</si>
  <si>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</si>
  <si>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</si>
  <si>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</si>
  <si>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</si>
  <si>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</si>
  <si>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</si>
  <si>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</si>
  <si>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</si>
  <si>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</si>
  <si>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</si>
  <si>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</si>
  <si>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</si>
  <si>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</si>
  <si>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</si>
  <si>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</si>
  <si>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</si>
  <si>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</si>
  <si>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</si>
  <si>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</si>
  <si>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</si>
  <si>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</si>
  <si>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</si>
  <si>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</si>
  <si>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</si>
  <si>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</si>
  <si>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</si>
  <si>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</si>
  <si>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</si>
  <si>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</si>
  <si>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</si>
  <si>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</si>
  <si>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</si>
  <si>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</si>
  <si>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</si>
  <si>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</si>
  <si>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</si>
  <si>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</si>
  <si>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</si>
  <si>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</si>
  <si>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</si>
  <si>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</si>
  <si>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</si>
  <si>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</si>
  <si>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</si>
  <si>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</si>
  <si>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</si>
  <si>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</si>
  <si>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</si>
  <si>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</si>
  <si>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</si>
  <si>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</si>
  <si>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</si>
  <si>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</si>
  <si>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</si>
  <si>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</si>
  <si>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</si>
  <si>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</si>
  <si>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</si>
  <si>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</si>
  <si>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</si>
  <si>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</si>
  <si>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</si>
  <si>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</si>
  <si>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</si>
  <si>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</si>
  <si>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</si>
  <si>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</si>
  <si>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</si>
  <si>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</si>
  <si>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</si>
  <si>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</si>
  <si>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</si>
  <si>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</si>
  <si>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</si>
  <si>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</si>
  <si>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</si>
  <si>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</si>
  <si>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</si>
  <si>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</si>
  <si>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</si>
  <si>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</si>
  <si>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</si>
  <si>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</si>
  <si>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</si>
  <si>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</si>
  <si>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</si>
  <si>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</si>
  <si>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</si>
  <si>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</si>
  <si>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</si>
  <si>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</si>
  <si>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</si>
  <si>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</si>
  <si>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</si>
  <si>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</si>
  <si>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</si>
  <si>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</si>
  <si>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</si>
  <si>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</si>
  <si>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</si>
  <si>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</si>
  <si>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</si>
  <si>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</si>
  <si>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</si>
  <si>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</si>
  <si>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</si>
  <si>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</si>
  <si>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</si>
  <si>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</si>
  <si>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</si>
  <si>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</si>
  <si>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</si>
  <si>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</si>
  <si>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</si>
  <si>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</si>
  <si>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</si>
  <si>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</si>
  <si>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</si>
  <si>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</si>
  <si>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</si>
  <si>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</si>
  <si>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</si>
  <si>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</si>
  <si>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</si>
  <si>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</si>
  <si>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</si>
  <si>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</si>
  <si>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</si>
  <si>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</si>
  <si>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</si>
  <si>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</si>
  <si>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</si>
  <si>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</si>
  <si>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</si>
  <si>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</si>
  <si>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</si>
  <si>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</si>
  <si>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</si>
  <si>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</si>
  <si>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</si>
  <si>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</si>
  <si>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</si>
  <si>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</si>
  <si>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</si>
  <si>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</si>
  <si>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</si>
  <si>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</si>
  <si>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</si>
  <si>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</si>
  <si>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</si>
  <si>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</si>
  <si>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</si>
  <si>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</si>
  <si>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</si>
  <si>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</si>
  <si>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</si>
  <si>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</si>
  <si>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</si>
  <si>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</si>
  <si>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</si>
  <si>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</si>
  <si>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</si>
  <si>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</si>
  <si>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</si>
  <si>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</si>
  <si>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</si>
  <si>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</si>
  <si>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</si>
  <si>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</si>
  <si>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</si>
  <si>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</si>
  <si>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</si>
  <si>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</si>
  <si>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</si>
  <si>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</si>
  <si>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</si>
  <si>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</si>
  <si>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</si>
  <si>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</si>
  <si>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</si>
  <si>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</si>
  <si>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</si>
  <si>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</si>
  <si>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</si>
  <si>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</si>
  <si>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</si>
  <si>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</si>
  <si>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</si>
  <si>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</si>
  <si>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</si>
  <si>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</si>
  <si>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</si>
  <si>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</si>
  <si>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</si>
  <si>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</si>
  <si>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</si>
  <si>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</si>
  <si>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</si>
  <si>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</si>
  <si>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</si>
  <si>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</si>
  <si>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</si>
  <si>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</si>
  <si>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</si>
  <si>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</si>
  <si>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</si>
  <si>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</si>
  <si>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</si>
  <si>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</si>
  <si>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</si>
  <si>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</si>
  <si>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</si>
  <si>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</si>
  <si>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</si>
  <si>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</si>
  <si>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</si>
  <si>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</si>
  <si>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</si>
  <si>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</si>
  <si>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</si>
  <si>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</si>
  <si>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</si>
  <si>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</si>
  <si>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</si>
  <si>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</si>
  <si>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</si>
  <si>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</si>
  <si>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</si>
  <si>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</si>
  <si>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</si>
  <si>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</si>
  <si>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</si>
  <si>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</si>
  <si>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</si>
  <si>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</si>
  <si>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</si>
  <si>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</si>
  <si>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</si>
  <si>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</si>
  <si>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</si>
  <si>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</si>
  <si>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</si>
  <si>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</si>
  <si>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</si>
  <si>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</si>
  <si>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</si>
  <si>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</si>
  <si>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</si>
  <si>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</si>
  <si>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</si>
  <si>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</si>
  <si>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</si>
  <si>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</si>
  <si>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</si>
  <si>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</si>
  <si>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</si>
  <si>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</si>
  <si>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</si>
  <si>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</si>
  <si>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</si>
  <si>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</si>
  <si>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</si>
  <si>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</si>
  <si>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</si>
  <si>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</si>
  <si>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</si>
  <si>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</si>
  <si>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</si>
  <si>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</si>
  <si>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</si>
  <si>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</si>
  <si>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</si>
  <si>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</si>
  <si>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</si>
  <si>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</si>
  <si>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</si>
  <si>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</si>
  <si>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</si>
  <si>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</si>
  <si>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</si>
  <si>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</si>
  <si>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</si>
  <si>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</si>
  <si>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</si>
  <si>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</si>
  <si>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</si>
  <si>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</si>
  <si>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</si>
  <si>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</si>
  <si>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</si>
  <si>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</si>
  <si>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</si>
  <si>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</si>
  <si>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</si>
  <si>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</si>
  <si>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</si>
  <si>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</si>
  <si>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</si>
  <si>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</si>
  <si>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</si>
  <si>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</si>
  <si>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</si>
  <si>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</si>
  <si>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</si>
  <si>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</si>
  <si>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</si>
  <si>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</si>
  <si>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</si>
  <si>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</si>
  <si>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</si>
  <si>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</si>
  <si>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</si>
  <si>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</si>
  <si>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</si>
  <si>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</si>
  <si>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</si>
  <si>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</si>
  <si>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</si>
  <si>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</si>
  <si>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</si>
  <si>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</si>
  <si>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</si>
  <si>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</si>
  <si>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</si>
  <si>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</si>
  <si>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</si>
  <si>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</si>
  <si>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</si>
  <si>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</si>
  <si>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</si>
  <si>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</si>
  <si>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</si>
  <si>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</si>
  <si>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</si>
  <si>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</si>
  <si>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</si>
  <si>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</si>
  <si>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</si>
  <si>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</si>
  <si>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</si>
  <si>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</si>
  <si>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</si>
  <si>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</si>
  <si>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</si>
  <si>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</si>
  <si>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</si>
  <si>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</si>
  <si>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</si>
  <si>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</si>
  <si>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</si>
  <si>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</si>
  <si>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</si>
  <si>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</si>
  <si>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</si>
  <si>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</si>
  <si>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</si>
  <si>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</si>
  <si>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</si>
  <si>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</si>
  <si>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</si>
  <si>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</si>
  <si>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</si>
  <si>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</si>
  <si>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</si>
  <si>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</si>
  <si>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</si>
  <si>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</si>
  <si>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</si>
  <si>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</si>
  <si>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</si>
  <si>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</si>
  <si>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</si>
  <si>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</si>
  <si>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</si>
  <si>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</si>
  <si>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</si>
  <si>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</si>
  <si>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</si>
  <si>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</si>
  <si>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</si>
  <si>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</si>
  <si>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</si>
  <si>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</si>
  <si>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</si>
  <si>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</si>
  <si>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</si>
  <si>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</si>
  <si>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</si>
  <si>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</si>
  <si>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</si>
  <si>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</si>
  <si>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</si>
  <si>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</si>
  <si>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</si>
  <si>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</si>
  <si>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</si>
  <si>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</si>
  <si>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</si>
  <si>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</si>
  <si>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</si>
  <si>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</si>
  <si>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</si>
  <si>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</si>
  <si>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</si>
  <si>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</si>
  <si>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</si>
  <si>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</si>
  <si>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</si>
  <si>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</si>
  <si>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</si>
  <si>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</si>
  <si>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</si>
  <si>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</si>
  <si>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</si>
  <si>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</si>
  <si>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</si>
  <si>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</si>
  <si>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</si>
  <si>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</si>
  <si>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</si>
  <si>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</si>
  <si>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</si>
  <si>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</si>
  <si>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</si>
  <si>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</si>
  <si>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</si>
  <si>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</si>
  <si>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</si>
  <si>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</si>
  <si>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</si>
  <si>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</si>
  <si>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</si>
  <si>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</si>
  <si>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</si>
  <si>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</si>
  <si>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</si>
  <si>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</si>
  <si>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</si>
  <si>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</si>
  <si>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</si>
  <si>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</si>
  <si>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</si>
  <si>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</si>
  <si>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</si>
  <si>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</si>
  <si>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</si>
  <si>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</si>
  <si>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</si>
  <si>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</si>
  <si>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</si>
  <si>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</si>
  <si>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</si>
  <si>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</si>
  <si>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</si>
  <si>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</si>
  <si>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</si>
  <si>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</si>
  <si>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</si>
  <si>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</si>
  <si>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</si>
  <si>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</si>
  <si>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</si>
  <si>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</si>
  <si>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</si>
  <si>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</si>
  <si>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</si>
  <si>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</si>
  <si>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</si>
  <si>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</si>
  <si>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</si>
  <si>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</si>
  <si>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</si>
  <si>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</si>
  <si>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</si>
  <si>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</si>
  <si>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</si>
  <si>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</si>
  <si>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</si>
  <si>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</si>
  <si>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</si>
  <si>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</si>
  <si>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</si>
  <si>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</si>
  <si>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</si>
  <si>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</si>
  <si>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</si>
  <si>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</si>
  <si>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</si>
  <si>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</si>
  <si>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</si>
  <si>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</si>
  <si>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</si>
  <si>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</si>
  <si>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</si>
  <si>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</si>
  <si>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</si>
  <si>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</si>
  <si>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</si>
  <si>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</si>
  <si>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</si>
  <si>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</si>
  <si>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</si>
  <si>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</si>
  <si>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</si>
  <si>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</si>
  <si>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</si>
  <si>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</si>
  <si>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</si>
  <si>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</si>
  <si>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</si>
  <si>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</si>
  <si>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</si>
  <si>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</si>
  <si>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</si>
  <si>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</si>
  <si>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</si>
  <si>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</si>
  <si>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</si>
  <si>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</si>
  <si>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</si>
  <si>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</si>
  <si>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</si>
  <si>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</si>
  <si>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</si>
  <si>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</si>
  <si>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</si>
  <si>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</si>
  <si>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</si>
  <si>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</si>
  <si>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</si>
  <si>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</si>
  <si>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</si>
  <si>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</si>
  <si>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</si>
  <si>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</si>
  <si>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</si>
  <si>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</si>
  <si>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</si>
  <si>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</si>
  <si>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</si>
  <si>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</si>
  <si>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</si>
  <si>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</si>
  <si>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</si>
  <si>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</si>
  <si>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</si>
  <si>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</si>
  <si>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</si>
  <si>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</si>
  <si>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</si>
  <si>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</si>
  <si>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</si>
  <si>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</si>
  <si>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</si>
  <si>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</si>
  <si>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</si>
  <si>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</si>
  <si>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</si>
  <si>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</si>
  <si>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</si>
  <si>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</si>
  <si>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</si>
  <si>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</si>
  <si>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</si>
  <si>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</si>
  <si>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</si>
  <si>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</si>
  <si>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</si>
  <si>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</si>
  <si>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</si>
  <si>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</si>
  <si>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</si>
  <si>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</si>
  <si>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</si>
  <si>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</si>
  <si>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</si>
  <si>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</si>
  <si>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</si>
  <si>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</si>
  <si>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</si>
  <si>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</si>
  <si>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</si>
  <si>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</si>
  <si>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</si>
  <si>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</si>
  <si>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</si>
  <si>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</si>
  <si>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</si>
  <si>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</si>
  <si>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</si>
  <si>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</si>
  <si>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</si>
  <si>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</si>
  <si>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</si>
  <si>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</si>
  <si>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</si>
  <si>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</si>
  <si>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</si>
  <si>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</si>
  <si>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</si>
  <si>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</si>
  <si>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</si>
  <si>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</si>
  <si>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</si>
  <si>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</si>
  <si>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</si>
  <si>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</si>
  <si>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</si>
  <si>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</si>
  <si>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</si>
  <si>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</si>
  <si>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</si>
  <si>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</si>
  <si>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</si>
  <si>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</si>
  <si>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</si>
  <si>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</si>
  <si>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</si>
  <si>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</si>
  <si>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</si>
  <si>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</si>
  <si>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</si>
  <si>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</si>
  <si>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</si>
  <si>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</si>
  <si>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</si>
  <si>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</si>
  <si>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</si>
  <si>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</si>
  <si>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</si>
  <si>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</si>
  <si>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</si>
  <si>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</si>
  <si>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</si>
  <si>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</si>
  <si>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</si>
  <si>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</si>
  <si>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</si>
  <si>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</si>
  <si>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</si>
  <si>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</si>
  <si>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</si>
  <si>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</si>
  <si>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</si>
  <si>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</si>
  <si>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</si>
  <si>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</si>
  <si>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</si>
  <si>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</si>
  <si>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</si>
  <si>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</si>
  <si>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</si>
  <si>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</si>
  <si>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</si>
  <si>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</si>
  <si>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</si>
  <si>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</si>
  <si>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</si>
  <si>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</si>
  <si>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</si>
  <si>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</si>
  <si>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</si>
  <si>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</si>
  <si>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</si>
  <si>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</si>
  <si>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</si>
  <si>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</si>
  <si>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</si>
  <si>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</si>
  <si>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</si>
  <si>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</si>
  <si>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</si>
  <si>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</si>
  <si>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</si>
  <si>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</si>
  <si>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</si>
  <si>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</si>
  <si>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</si>
  <si>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</si>
  <si>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</si>
  <si>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</si>
  <si>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</si>
  <si>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</si>
  <si>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</si>
  <si>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</si>
  <si>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</si>
  <si>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</si>
  <si>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</si>
  <si>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</si>
  <si>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</si>
  <si>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</si>
  <si>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</si>
  <si>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</si>
  <si>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</si>
  <si>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</si>
  <si>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</si>
  <si>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</si>
  <si>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</si>
  <si>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</si>
  <si>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</si>
  <si>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</si>
  <si>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</si>
  <si>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</si>
  <si>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</si>
  <si>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</si>
  <si>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</si>
  <si>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</si>
  <si>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</si>
  <si>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</si>
  <si>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</si>
  <si>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</si>
  <si>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</si>
  <si>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</si>
  <si>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</si>
  <si>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</si>
  <si>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</si>
  <si>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</si>
  <si>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</si>
  <si>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</si>
  <si>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</si>
  <si>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</si>
  <si>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</si>
  <si>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</si>
  <si>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</si>
  <si>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</si>
  <si>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</si>
  <si>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</si>
  <si>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</si>
  <si>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</si>
  <si>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</si>
  <si>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</si>
  <si>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</si>
  <si>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</si>
  <si>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</si>
  <si>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</si>
  <si>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</si>
  <si>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</si>
  <si>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</si>
  <si>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</si>
  <si>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</si>
  <si>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</si>
  <si>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</si>
  <si>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</si>
  <si>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</si>
  <si>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</si>
  <si>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</si>
  <si>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</si>
  <si>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</si>
  <si>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</si>
  <si>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</si>
  <si>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</si>
  <si>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</si>
  <si>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</si>
  <si>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</si>
  <si>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</si>
  <si>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</si>
  <si>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</si>
  <si>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</si>
  <si>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</si>
  <si>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</si>
  <si>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</si>
  <si>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</si>
  <si>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</si>
  <si>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</si>
  <si>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</si>
  <si>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</si>
  <si>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</si>
  <si>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</si>
  <si>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</si>
  <si>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</si>
  <si>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</si>
  <si>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</si>
  <si>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</si>
  <si>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</si>
  <si>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</si>
  <si>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</si>
  <si>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</si>
  <si>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</si>
  <si>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</si>
  <si>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</si>
  <si>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</si>
  <si>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</si>
  <si>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</si>
  <si>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</si>
  <si>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</si>
  <si>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</si>
  <si>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</si>
  <si>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</si>
  <si>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</si>
  <si>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</si>
  <si>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</si>
  <si>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</si>
  <si>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</si>
  <si>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</si>
  <si>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</si>
  <si>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</si>
  <si>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</si>
  <si>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</si>
  <si>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</si>
  <si>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</si>
  <si>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</si>
  <si>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</si>
  <si>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</si>
  <si>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</si>
  <si>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</si>
  <si>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</si>
  <si>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</si>
  <si>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</si>
  <si>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</si>
  <si>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</si>
  <si>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</si>
  <si>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</si>
  <si>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</si>
  <si>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</si>
  <si>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</si>
  <si>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</si>
  <si>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</si>
  <si>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</si>
  <si>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</si>
  <si>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</si>
  <si>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</si>
  <si>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</si>
  <si>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</si>
  <si>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</si>
  <si>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</si>
  <si>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</si>
  <si>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</si>
  <si>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</si>
  <si>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</si>
  <si>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</si>
  <si>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</si>
  <si>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</si>
  <si>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</si>
  <si>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</si>
  <si>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</si>
  <si>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</si>
  <si>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</si>
  <si>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</si>
  <si>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</si>
  <si>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</si>
  <si>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</si>
  <si>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</si>
  <si>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</si>
  <si>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</si>
  <si>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</si>
  <si>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</si>
  <si>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</si>
  <si>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</si>
  <si>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</si>
  <si>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</si>
  <si>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</si>
  <si>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</si>
  <si>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</si>
  <si>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</si>
  <si>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</si>
  <si>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</si>
  <si>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</si>
  <si>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</si>
  <si>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</si>
  <si>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</si>
  <si>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</si>
  <si>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</si>
  <si>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</si>
  <si>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</si>
  <si>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</si>
  <si>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</si>
  <si>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</si>
  <si>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</si>
  <si>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</si>
  <si>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</si>
  <si>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</si>
  <si>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</si>
  <si>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</si>
  <si>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</si>
  <si>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</si>
  <si>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</si>
  <si>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</si>
  <si>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</si>
  <si>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</si>
  <si>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</si>
  <si>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</si>
  <si>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</si>
  <si>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</si>
  <si>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</si>
  <si>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</si>
  <si>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</si>
  <si>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</si>
  <si>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</si>
  <si>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</si>
  <si>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</si>
  <si>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</si>
  <si>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</si>
  <si>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</si>
  <si>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</si>
  <si>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</si>
  <si>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</si>
  <si>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</si>
  <si>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</si>
  <si>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</si>
  <si>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</si>
  <si>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</si>
  <si>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</si>
  <si>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</si>
  <si>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</si>
  <si>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</si>
  <si>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</si>
  <si>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</si>
  <si>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</si>
  <si>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</si>
  <si>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</si>
  <si>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</si>
  <si>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</si>
  <si>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</si>
  <si>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</si>
  <si>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</si>
  <si>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</si>
  <si>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</si>
  <si>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</si>
  <si>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</si>
  <si>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</si>
  <si>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</si>
  <si>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</si>
  <si>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</si>
  <si>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</si>
  <si>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</si>
  <si>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</si>
  <si>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</si>
  <si>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</si>
  <si>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</si>
  <si>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</si>
  <si>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</si>
  <si>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</si>
  <si>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</si>
  <si>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</si>
  <si>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</si>
  <si>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</si>
  <si>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</si>
  <si>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</si>
  <si>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</si>
  <si>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</si>
  <si>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</si>
  <si>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</si>
  <si>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</si>
  <si>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</si>
  <si>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</si>
  <si>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</si>
  <si>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</si>
  <si>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</si>
  <si>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</si>
  <si>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</si>
  <si>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</si>
  <si>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</si>
  <si>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</si>
  <si>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</si>
  <si>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</si>
  <si>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</si>
  <si>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</si>
  <si>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</si>
  <si>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</si>
  <si>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</si>
  <si>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</si>
  <si>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</si>
  <si>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</si>
  <si>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</si>
  <si>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</si>
  <si>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</si>
  <si>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</si>
  <si>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</si>
  <si>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</si>
  <si>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</si>
  <si>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</si>
  <si>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</si>
  <si>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</si>
  <si>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</si>
  <si>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</si>
  <si>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</si>
  <si>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</si>
  <si>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</si>
  <si>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</si>
  <si>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</si>
  <si>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</si>
  <si>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</si>
  <si>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</si>
  <si>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</si>
  <si>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</si>
  <si>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</si>
  <si>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</si>
  <si>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</si>
  <si>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</si>
  <si>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</si>
  <si>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</si>
  <si>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</si>
  <si>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</si>
  <si>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</si>
  <si>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</si>
  <si>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</si>
  <si>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</si>
  <si>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</si>
  <si>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</si>
  <si>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</si>
  <si>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</si>
  <si>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</si>
  <si>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</si>
  <si>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</si>
  <si>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</si>
  <si>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</si>
  <si>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</si>
  <si>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</si>
  <si>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</si>
  <si>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</si>
  <si>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</si>
  <si>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</si>
  <si>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</si>
  <si>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</si>
  <si>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</si>
  <si>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</si>
  <si>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</si>
  <si>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</si>
  <si>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</si>
  <si>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</si>
  <si>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</si>
  <si>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</si>
  <si>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</si>
  <si>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</si>
  <si>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</si>
  <si>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</si>
  <si>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</si>
  <si>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</si>
  <si>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</si>
  <si>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</si>
  <si>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</si>
  <si>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</si>
  <si>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</si>
  <si>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</si>
  <si>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</si>
  <si>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</si>
  <si>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</si>
  <si>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</si>
  <si>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</si>
  <si>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</si>
  <si>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</si>
  <si>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</si>
  <si>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</si>
  <si>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</si>
  <si>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</si>
  <si>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</si>
  <si>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</si>
  <si>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</si>
  <si>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</si>
  <si>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</si>
  <si>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</si>
  <si>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</si>
  <si>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</si>
  <si>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</si>
  <si>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</si>
  <si>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</si>
  <si>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</si>
  <si>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</si>
  <si>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</si>
  <si>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</si>
  <si>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</si>
  <si>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</si>
  <si>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</si>
  <si>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</si>
  <si>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</si>
  <si>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</si>
  <si>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</si>
  <si>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</si>
  <si>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</si>
  <si>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</si>
  <si>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</si>
  <si>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</si>
  <si>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</si>
  <si>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</si>
  <si>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</si>
  <si>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</si>
  <si>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</si>
  <si>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</si>
  <si>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</si>
  <si>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</si>
  <si>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</si>
  <si>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</si>
  <si>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</si>
  <si>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</si>
  <si>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</si>
  <si>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</si>
  <si>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</si>
  <si>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</si>
  <si>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</si>
  <si>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</si>
  <si>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</si>
  <si>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</si>
  <si>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</si>
  <si>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</si>
  <si>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</si>
  <si>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</si>
  <si>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</si>
  <si>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</si>
  <si>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</si>
  <si>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</si>
  <si>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</si>
  <si>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</si>
  <si>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</si>
  <si>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</si>
  <si>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</si>
  <si>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</si>
  <si>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</si>
  <si>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</si>
  <si>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</si>
  <si>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</si>
  <si>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</si>
  <si>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</si>
  <si>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</si>
  <si>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</si>
  <si>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</si>
  <si>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</si>
  <si>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</si>
  <si>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</si>
  <si>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</si>
  <si>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</si>
  <si>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</si>
  <si>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</si>
  <si>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</si>
  <si>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</si>
  <si>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</si>
  <si>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</si>
  <si>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</si>
  <si>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</si>
  <si>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</si>
  <si>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</si>
  <si>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</si>
  <si>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</si>
  <si>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</si>
  <si>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</si>
  <si>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</si>
  <si>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</si>
  <si>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</si>
  <si>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</si>
  <si>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</si>
  <si>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</si>
  <si>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</si>
  <si>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</si>
  <si>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</si>
  <si>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</si>
  <si>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</si>
  <si>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</si>
  <si>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</si>
  <si>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</si>
  <si>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</si>
  <si>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</si>
  <si>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</si>
  <si>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</si>
  <si>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</si>
  <si>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</si>
  <si>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</si>
  <si>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</si>
  <si>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</si>
  <si>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</si>
  <si>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</si>
  <si>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</si>
  <si>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</si>
  <si>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</si>
  <si>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</si>
  <si>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</si>
  <si>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</si>
  <si>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</si>
  <si>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</si>
  <si>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</si>
  <si>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</si>
  <si>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</si>
  <si>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</si>
  <si>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</si>
  <si>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</si>
  <si>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</si>
  <si>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</si>
  <si>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</si>
  <si>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</si>
  <si>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</si>
  <si>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</si>
  <si>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</si>
  <si>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</si>
  <si>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</si>
  <si>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</si>
  <si>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</si>
  <si>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</si>
  <si>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</si>
  <si>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</si>
  <si>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</si>
  <si>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</si>
  <si>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</si>
  <si>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</si>
  <si>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</si>
  <si>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</si>
  <si>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</si>
  <si>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</si>
  <si>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</si>
  <si>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</si>
  <si>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</si>
  <si>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</si>
  <si>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</si>
  <si>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</si>
  <si>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</si>
  <si>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</si>
  <si>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</si>
  <si>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</si>
  <si>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</si>
  <si>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</si>
  <si>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</si>
  <si>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</si>
  <si>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</si>
  <si>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</si>
  <si>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</si>
  <si>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</si>
  <si>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</si>
  <si>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</si>
  <si>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</si>
  <si>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</si>
  <si>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</si>
  <si>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</si>
  <si>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</si>
  <si>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</si>
  <si>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</si>
  <si>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</si>
  <si>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</si>
  <si>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</si>
  <si>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</si>
  <si>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</si>
  <si>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</si>
  <si>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</si>
  <si>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</si>
  <si>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</si>
  <si>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</si>
  <si>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</si>
  <si>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</si>
  <si>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</si>
  <si>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</si>
  <si>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</si>
  <si>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</si>
  <si>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</si>
  <si>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</si>
  <si>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</si>
  <si>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</si>
  <si>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</si>
  <si>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</si>
  <si>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</si>
  <si>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</si>
  <si>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</si>
  <si>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</si>
  <si>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</si>
  <si>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</si>
  <si>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</si>
  <si>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</si>
  <si>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</si>
  <si>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</si>
  <si>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</si>
  <si>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</si>
  <si>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</si>
  <si>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</si>
  <si>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</si>
  <si>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</si>
  <si>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</si>
  <si>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</si>
  <si>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</si>
  <si>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</si>
  <si>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</si>
  <si>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</si>
  <si>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</si>
  <si>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</si>
  <si>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</si>
  <si>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</si>
  <si>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</si>
  <si>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</si>
  <si>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</si>
  <si>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</si>
  <si>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</si>
  <si>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</si>
  <si>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</si>
  <si>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</si>
  <si>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</si>
  <si>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</si>
  <si>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</si>
  <si>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</si>
  <si>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</si>
  <si>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</si>
  <si>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</si>
  <si>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</si>
  <si>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</si>
  <si>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</si>
  <si>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</si>
  <si>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</si>
  <si>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</si>
  <si>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</si>
  <si>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</si>
  <si>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</si>
  <si>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</si>
  <si>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</si>
  <si>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</si>
  <si>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</si>
  <si>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</si>
  <si>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</si>
  <si>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</si>
  <si>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</si>
  <si>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</si>
  <si>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</si>
  <si>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</si>
  <si>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</si>
  <si>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</si>
  <si>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</si>
  <si>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</si>
  <si>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</si>
  <si>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</si>
  <si>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</si>
  <si>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</si>
  <si>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</si>
  <si>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</si>
  <si>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</si>
  <si>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</si>
  <si>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</si>
  <si>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</si>
  <si>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</si>
  <si>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</si>
  <si>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</si>
  <si>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</si>
  <si>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</si>
  <si>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</si>
  <si>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</si>
  <si>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</si>
  <si>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</si>
  <si>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</si>
  <si>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</si>
  <si>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</si>
  <si>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</si>
  <si>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</si>
  <si>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</si>
  <si>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</si>
  <si>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</si>
  <si>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</si>
  <si>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</si>
  <si>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</si>
  <si>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</si>
  <si>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</si>
  <si>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</si>
  <si>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</si>
  <si>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</si>
  <si>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</si>
  <si>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</si>
  <si>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</si>
  <si>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</si>
  <si>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</si>
  <si>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</si>
  <si>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</si>
  <si>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</si>
  <si>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</si>
  <si>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</si>
  <si>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</si>
  <si>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</si>
  <si>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</si>
  <si>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</si>
  <si>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</si>
  <si>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</si>
  <si>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</si>
  <si>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</si>
  <si>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</si>
  <si>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</si>
  <si>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</si>
  <si>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</si>
  <si>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</si>
  <si>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</si>
  <si>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</si>
  <si>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</si>
  <si>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</si>
  <si>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</si>
  <si>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</si>
  <si>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</si>
  <si>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</si>
  <si>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</si>
  <si>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</si>
  <si>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</si>
  <si>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</si>
  <si>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</si>
  <si>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</si>
  <si>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</si>
  <si>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</si>
  <si>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</si>
  <si>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</si>
  <si>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</si>
  <si>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</si>
  <si>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</si>
  <si>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</si>
  <si>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</si>
  <si>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</si>
  <si>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</si>
  <si>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</si>
  <si>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</si>
  <si>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</si>
  <si>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</si>
  <si>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</si>
  <si>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</si>
  <si>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</si>
  <si>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</si>
  <si>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</si>
  <si>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</si>
  <si>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</si>
  <si>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</si>
  <si>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</si>
  <si>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</si>
  <si>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</si>
  <si>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</si>
  <si>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</si>
  <si>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</si>
  <si>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</si>
  <si>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</si>
  <si>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</si>
  <si>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</si>
  <si>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</si>
  <si>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</si>
  <si>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</si>
  <si>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</si>
  <si>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</si>
  <si>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</si>
  <si>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</si>
  <si>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</si>
  <si>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</si>
  <si>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</si>
  <si>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</si>
  <si>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</si>
  <si>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</si>
  <si>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</si>
  <si>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</si>
  <si>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</si>
  <si>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</si>
  <si>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</si>
  <si>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</si>
  <si>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</si>
  <si>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</si>
  <si>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</si>
  <si>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</si>
  <si>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</si>
  <si>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</si>
  <si>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</si>
  <si>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</si>
  <si>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</si>
  <si>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</si>
  <si>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</si>
  <si>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</si>
  <si>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</si>
  <si>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</si>
  <si>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</si>
  <si>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</si>
  <si>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</si>
  <si>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</si>
  <si>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</si>
  <si>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</si>
  <si>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</si>
  <si>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</si>
  <si>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</si>
  <si>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</si>
  <si>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</si>
  <si>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</si>
  <si>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</si>
  <si>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</si>
  <si>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</si>
  <si>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</si>
  <si>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</si>
  <si>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</si>
  <si>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</si>
  <si>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</si>
  <si>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</si>
  <si>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</si>
  <si>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</si>
  <si>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</si>
  <si>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</si>
  <si>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</si>
  <si>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</si>
  <si>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</si>
  <si>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</si>
  <si>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</si>
  <si>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</si>
  <si>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</si>
  <si>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</si>
  <si>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</si>
  <si>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</si>
  <si>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</si>
  <si>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</si>
  <si>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</si>
  <si>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</si>
  <si>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</si>
  <si>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</si>
  <si>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</si>
  <si>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</si>
  <si>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</si>
  <si>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</si>
  <si>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</si>
  <si>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</si>
  <si>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</si>
  <si>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</si>
  <si>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</si>
  <si>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</si>
  <si>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</si>
  <si>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</si>
  <si>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</si>
  <si>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</si>
  <si>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</si>
  <si>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</si>
  <si>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</si>
  <si>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</si>
  <si>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</si>
  <si>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</si>
  <si>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</si>
  <si>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</si>
  <si>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</si>
  <si>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</si>
  <si>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</si>
  <si>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</si>
  <si>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</si>
  <si>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</si>
  <si>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</si>
  <si>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</si>
  <si>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</si>
  <si>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</si>
  <si>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</si>
  <si>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</si>
  <si>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</si>
  <si>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</si>
  <si>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</si>
  <si>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</si>
  <si>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</si>
  <si>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</si>
  <si>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</si>
  <si>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</si>
  <si>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</si>
  <si>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</si>
  <si>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</si>
  <si>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</si>
  <si>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</si>
  <si>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</si>
  <si>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</si>
  <si>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</si>
  <si>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</si>
  <si>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</si>
  <si>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</si>
  <si>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</si>
  <si>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</si>
  <si>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</si>
  <si>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</si>
  <si>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</si>
  <si>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</si>
  <si>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</si>
  <si>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</si>
  <si>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</si>
  <si>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</si>
  <si>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</si>
  <si>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</si>
  <si>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</si>
  <si>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</si>
  <si>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</si>
  <si>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</si>
  <si>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</si>
  <si>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</si>
  <si>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</si>
  <si>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</si>
  <si>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</si>
  <si>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</si>
  <si>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</si>
  <si>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</si>
  <si>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</si>
  <si>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</si>
  <si>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</si>
  <si>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</si>
  <si>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</si>
  <si>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</si>
  <si>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</si>
  <si>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</si>
  <si>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</si>
  <si>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</si>
  <si>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</si>
  <si>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</si>
  <si>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</si>
  <si>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</si>
  <si>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</si>
  <si>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</si>
  <si>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</si>
  <si>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</si>
  <si>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</si>
  <si>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</si>
  <si>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</si>
  <si>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</si>
  <si>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</si>
  <si>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</si>
  <si>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</si>
  <si>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</si>
  <si>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</si>
  <si>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</si>
  <si>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</si>
  <si>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</si>
  <si>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</si>
  <si>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</si>
  <si>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</si>
  <si>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</si>
  <si>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</si>
  <si>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</si>
  <si>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</si>
  <si>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</si>
  <si>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</si>
  <si>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</si>
  <si>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</si>
  <si>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</si>
  <si>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</si>
  <si>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</si>
  <si>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</si>
  <si>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</si>
  <si>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</si>
  <si>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</si>
  <si>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</si>
  <si>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</si>
  <si>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</si>
  <si>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</si>
  <si>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</si>
  <si>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</si>
  <si>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</si>
  <si>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</si>
  <si>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</si>
  <si>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</si>
  <si>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</si>
  <si>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</si>
  <si>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</si>
  <si>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</si>
  <si>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</si>
  <si>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</si>
  <si>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</si>
  <si>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</si>
  <si>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</si>
  <si>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</si>
  <si>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</si>
  <si>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</si>
  <si>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</si>
  <si>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</si>
  <si>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</si>
  <si>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</si>
  <si>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</si>
  <si>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</si>
  <si>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</si>
  <si>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</si>
  <si>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</si>
  <si>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</si>
  <si>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</si>
  <si>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</si>
  <si>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</si>
  <si>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</si>
  <si>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</si>
  <si>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</si>
  <si>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</si>
  <si>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</si>
  <si>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</si>
  <si>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</si>
  <si>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</si>
  <si>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</si>
  <si>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</si>
  <si>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</si>
  <si>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</si>
  <si>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</si>
  <si>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</si>
  <si>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</si>
  <si>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</si>
  <si>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</si>
  <si>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</si>
  <si>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</si>
  <si>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</si>
  <si>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</si>
  <si>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</si>
  <si>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</si>
  <si>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</si>
  <si>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</si>
  <si>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</si>
  <si>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</si>
  <si>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</si>
  <si>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</si>
  <si>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</si>
  <si>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</si>
  <si>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</si>
  <si>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</si>
  <si>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</si>
  <si>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</si>
  <si>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</si>
  <si>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</si>
  <si>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</si>
  <si>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</si>
  <si>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</si>
  <si>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</si>
  <si>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</si>
  <si>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</si>
  <si>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</si>
  <si>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</si>
  <si>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</si>
  <si>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</si>
  <si>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</si>
  <si>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</si>
  <si>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</si>
  <si>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</si>
  <si>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</si>
  <si>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</si>
  <si>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</si>
  <si>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</si>
  <si>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</si>
  <si>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</si>
  <si>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</si>
  <si>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</si>
  <si>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</si>
  <si>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</si>
  <si>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</si>
  <si>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</si>
  <si>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</si>
  <si>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</si>
  <si>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</si>
  <si>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</si>
  <si>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</si>
  <si>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</si>
  <si>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</si>
  <si>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</si>
  <si>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</si>
  <si>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</si>
  <si>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</si>
  <si>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</si>
  <si>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</si>
  <si>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</si>
  <si>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</si>
  <si>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</si>
  <si>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</si>
  <si>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</si>
  <si>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</si>
  <si>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</si>
  <si>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</si>
  <si>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</si>
  <si>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</si>
  <si>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</si>
  <si>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</si>
  <si>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</si>
  <si>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</si>
  <si>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</si>
  <si>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</si>
  <si>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</si>
  <si>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</si>
  <si>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</si>
  <si>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</si>
  <si>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</si>
  <si>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</si>
  <si>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</si>
  <si>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</si>
  <si>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</si>
  <si>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</si>
  <si>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</si>
  <si>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</si>
  <si>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</si>
  <si>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</si>
  <si>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</si>
  <si>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</si>
  <si>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</si>
  <si>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</si>
  <si>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</si>
  <si>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</si>
  <si>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</si>
  <si>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</si>
  <si>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</si>
  <si>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</si>
  <si>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</si>
  <si>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</si>
  <si>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</si>
  <si>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</si>
  <si>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</si>
  <si>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</si>
  <si>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</si>
  <si>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</si>
  <si>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</si>
  <si>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</si>
  <si>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</si>
  <si>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</si>
  <si>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</si>
  <si>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</si>
  <si>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</si>
  <si>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</si>
  <si>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</si>
  <si>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</si>
  <si>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</si>
  <si>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</si>
  <si>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</si>
  <si>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</si>
  <si>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</si>
  <si>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</si>
  <si>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</si>
  <si>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</si>
  <si>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</si>
  <si>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</si>
  <si>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</si>
  <si>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</si>
  <si>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</si>
  <si>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</si>
  <si>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</si>
  <si>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</si>
  <si>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</si>
  <si>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</si>
  <si>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</si>
  <si>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</si>
  <si>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</si>
  <si>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</si>
  <si>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</si>
  <si>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</si>
  <si>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</si>
  <si>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</si>
  <si>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</si>
  <si>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</si>
  <si>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</si>
  <si>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</si>
  <si>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</si>
  <si>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</si>
  <si>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</si>
  <si>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</si>
  <si>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</si>
  <si>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</si>
  <si>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</si>
  <si>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</si>
  <si>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</si>
  <si>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</si>
  <si>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</si>
  <si>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</si>
  <si>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</si>
  <si>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</si>
  <si>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</si>
  <si>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</si>
  <si>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</si>
  <si>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</si>
  <si>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</si>
  <si>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</si>
  <si>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</si>
  <si>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</si>
  <si>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</si>
  <si>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</si>
  <si>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</si>
  <si>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</si>
  <si>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</si>
  <si>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</si>
  <si>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</si>
  <si>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</si>
  <si>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</si>
  <si>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</si>
  <si>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</si>
  <si>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</si>
  <si>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</si>
  <si>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</si>
  <si>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</si>
  <si>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</si>
  <si>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</si>
  <si>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</si>
  <si>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</si>
  <si>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</si>
  <si>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</si>
  <si>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</si>
  <si>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</si>
  <si>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</si>
  <si>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</si>
  <si>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</si>
  <si>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</si>
  <si>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</si>
  <si>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</si>
  <si>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</si>
  <si>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</si>
  <si>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</si>
  <si>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</si>
  <si>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</si>
  <si>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</si>
  <si>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</si>
  <si>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</si>
  <si>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</si>
  <si>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</si>
  <si>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</si>
  <si>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</si>
  <si>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</si>
  <si>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</si>
  <si>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</si>
  <si>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</si>
  <si>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</si>
  <si>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</si>
  <si>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</si>
  <si>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</si>
  <si>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</si>
  <si>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</si>
  <si>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</si>
  <si>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</si>
  <si>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</si>
  <si>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</si>
  <si>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</si>
  <si>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</si>
  <si>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</si>
  <si>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</si>
  <si>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</si>
  <si>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</si>
  <si>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</si>
  <si>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</si>
  <si>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</si>
  <si>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</si>
  <si>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</si>
  <si>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</si>
  <si>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</si>
  <si>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</si>
  <si>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</si>
  <si>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</si>
  <si>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</si>
  <si>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</si>
  <si>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</si>
  <si>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</si>
  <si>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</si>
  <si>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</si>
  <si>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</si>
  <si>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</si>
  <si>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</si>
  <si>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</si>
  <si>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</si>
  <si>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</si>
  <si>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</si>
  <si>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</si>
  <si>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</si>
  <si>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</si>
  <si>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</si>
  <si>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</si>
  <si>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</si>
  <si>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</si>
  <si>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</si>
  <si>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</si>
  <si>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</si>
  <si>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</si>
  <si>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</si>
  <si>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</si>
  <si>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</si>
  <si>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</si>
  <si>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</si>
  <si>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</si>
  <si>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</si>
  <si>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</si>
  <si>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</si>
  <si>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</si>
  <si>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</si>
  <si>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</si>
  <si>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</si>
  <si>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</si>
  <si>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</si>
  <si>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</si>
  <si>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</si>
  <si>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</si>
  <si>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</si>
  <si>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</si>
  <si>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</si>
  <si>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</si>
  <si>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</si>
  <si>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</si>
  <si>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</si>
  <si>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</si>
  <si>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</si>
  <si>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</si>
  <si>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</si>
  <si>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</si>
  <si>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</si>
  <si>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</si>
  <si>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</si>
  <si>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</si>
  <si>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</si>
  <si>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</si>
  <si>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</si>
  <si>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</si>
  <si>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</si>
  <si>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</si>
  <si>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</si>
  <si>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</si>
  <si>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</si>
  <si>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</si>
  <si>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</si>
  <si>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</si>
  <si>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</si>
  <si>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</si>
  <si>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</si>
  <si>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</si>
  <si>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</si>
  <si>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</si>
  <si>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</si>
  <si>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</si>
  <si>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</si>
  <si>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</si>
  <si>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</si>
  <si>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</si>
  <si>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</si>
  <si>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</si>
  <si>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</si>
  <si>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</si>
  <si>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</si>
  <si>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</si>
  <si>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</si>
  <si>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</si>
  <si>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</si>
  <si>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</si>
  <si>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</si>
  <si>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</si>
  <si>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</si>
  <si>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</si>
  <si>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</si>
  <si>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</si>
  <si>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</si>
  <si>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</si>
  <si>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</si>
  <si>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</si>
  <si>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</si>
  <si>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</si>
  <si>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</si>
  <si>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</si>
  <si>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</si>
  <si>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</si>
  <si>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</si>
  <si>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</si>
  <si>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</si>
  <si>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</si>
  <si>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</si>
  <si>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</si>
  <si>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</si>
  <si>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</si>
  <si>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</si>
  <si>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</si>
  <si>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</si>
  <si>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</si>
  <si>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</si>
  <si>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</si>
  <si>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</si>
  <si>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</si>
  <si>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</si>
  <si>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</si>
  <si>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</si>
  <si>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</si>
  <si>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</si>
  <si>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</si>
  <si>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</si>
  <si>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</si>
  <si>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</si>
  <si>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</si>
  <si>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</si>
  <si>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</si>
  <si>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</si>
  <si>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</si>
  <si>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</si>
  <si>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</si>
  <si>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</si>
  <si>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</si>
  <si>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</si>
  <si>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</si>
  <si>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</si>
  <si>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</si>
  <si>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</si>
  <si>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</si>
  <si>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</si>
  <si>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</si>
  <si>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</si>
  <si>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</si>
  <si>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</si>
  <si>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</si>
  <si>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</si>
  <si>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</si>
  <si>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</si>
  <si>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</si>
  <si>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</si>
  <si>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</si>
  <si>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</si>
  <si>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</si>
  <si>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</si>
  <si>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</si>
  <si>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</si>
  <si>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</si>
  <si>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</si>
  <si>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</si>
  <si>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</si>
  <si>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</si>
  <si>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</si>
  <si>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</si>
  <si>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</si>
  <si>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</si>
  <si>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</si>
  <si>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</si>
  <si>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</si>
  <si>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</si>
  <si>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</si>
  <si>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</si>
  <si>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</si>
  <si>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</si>
  <si>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</si>
  <si>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</si>
  <si>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</si>
  <si>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</si>
  <si>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</si>
  <si>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</si>
  <si>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</si>
  <si>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</si>
  <si>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</si>
  <si>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</si>
  <si>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</si>
  <si>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</si>
  <si>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</si>
  <si>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</si>
  <si>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</si>
  <si>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</si>
  <si>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</si>
  <si>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</si>
  <si>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</si>
  <si>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</si>
  <si>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</si>
  <si>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</si>
  <si>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</si>
  <si>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</si>
  <si>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</si>
  <si>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</si>
  <si>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</si>
  <si>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</si>
  <si>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</si>
  <si>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</si>
  <si>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</si>
  <si>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</si>
  <si>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</si>
  <si>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</si>
  <si>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</si>
  <si>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</si>
  <si>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</si>
  <si>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</si>
  <si>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</si>
  <si>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</si>
  <si>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</si>
  <si>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</si>
  <si>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</si>
  <si>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</si>
  <si>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</si>
  <si>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</si>
  <si>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</si>
  <si>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</si>
  <si>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</si>
  <si>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</si>
  <si>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</si>
  <si>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</si>
  <si>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</si>
  <si>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</si>
  <si>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</si>
  <si>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</si>
  <si>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</si>
  <si>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</si>
  <si>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</si>
  <si>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</si>
  <si>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</si>
  <si>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</si>
  <si>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</si>
  <si>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</si>
  <si>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</si>
  <si>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</si>
  <si>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</si>
  <si>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</si>
  <si>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</si>
  <si>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</si>
  <si>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</si>
  <si>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</si>
  <si>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</si>
  <si>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</si>
  <si>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</si>
  <si>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</si>
  <si>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</si>
  <si>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</si>
  <si>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</si>
  <si>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</si>
  <si>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</si>
  <si>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</si>
  <si>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</si>
  <si>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</si>
  <si>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</si>
  <si>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</si>
  <si>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</si>
  <si>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</si>
  <si>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</si>
  <si>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</si>
  <si>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</si>
  <si>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</si>
  <si>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</si>
  <si>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</si>
  <si>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</si>
  <si>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</si>
  <si>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</si>
  <si>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</si>
  <si>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</si>
  <si>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</si>
  <si>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</si>
  <si>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</si>
  <si>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</si>
  <si>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</si>
  <si>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</si>
  <si>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</si>
  <si>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</si>
  <si>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</si>
  <si>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</si>
  <si>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</si>
  <si>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</si>
  <si>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</si>
  <si>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</si>
  <si>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</si>
  <si>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</si>
  <si>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</si>
  <si>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</si>
  <si>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</si>
  <si>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</si>
  <si>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</si>
  <si>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</si>
  <si>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</si>
  <si>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</si>
  <si>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</si>
  <si>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</si>
  <si>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</si>
  <si>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</si>
  <si>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</si>
  <si>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</si>
  <si>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</si>
  <si>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</si>
  <si>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</si>
  <si>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</si>
  <si>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</si>
  <si>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</si>
  <si>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</si>
  <si>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</si>
  <si>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</si>
  <si>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</si>
  <si>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</si>
  <si>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</si>
  <si>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</si>
  <si>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</si>
  <si>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</si>
  <si>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</si>
  <si>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</si>
  <si>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</si>
  <si>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</si>
  <si>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</si>
  <si>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</si>
  <si>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</si>
  <si>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</si>
  <si>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</si>
  <si>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</si>
  <si>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</si>
  <si>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</si>
  <si>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</si>
  <si>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</si>
  <si>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</si>
  <si>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</si>
  <si>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</si>
  <si>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</si>
  <si>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</si>
  <si>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</si>
  <si>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</si>
  <si>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</si>
  <si>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</si>
  <si>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</si>
  <si>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</si>
  <si>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</si>
  <si>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</si>
  <si>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</si>
  <si>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</si>
  <si>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</si>
  <si>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</si>
  <si>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</si>
  <si>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</si>
  <si>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</si>
  <si>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</si>
  <si>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</si>
  <si>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</si>
  <si>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</si>
  <si>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</si>
  <si>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</si>
  <si>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</si>
  <si>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</si>
  <si>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</si>
  <si>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</si>
  <si>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</si>
  <si>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</si>
  <si>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</si>
  <si>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</si>
  <si>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</si>
  <si>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</si>
  <si>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</si>
  <si>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</si>
  <si>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</si>
  <si>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</si>
  <si>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</si>
  <si>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</si>
  <si>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</si>
  <si>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</si>
  <si>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</si>
  <si>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</si>
  <si>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</si>
  <si>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</si>
  <si>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</si>
  <si>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</si>
  <si>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</si>
  <si>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</si>
  <si>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</si>
  <si>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</si>
  <si>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</si>
  <si>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</si>
  <si>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</si>
  <si>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</si>
  <si>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</si>
  <si>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</si>
  <si>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</si>
  <si>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</si>
  <si>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</si>
  <si>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</si>
  <si>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</si>
  <si>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</si>
  <si>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</si>
  <si>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</si>
  <si>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</si>
  <si>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</si>
  <si>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</si>
  <si>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</si>
  <si>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</si>
  <si>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</si>
  <si>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</si>
  <si>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</si>
  <si>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</si>
  <si>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</si>
  <si>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</si>
  <si>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</si>
  <si>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</si>
  <si>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</si>
  <si>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</si>
  <si>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</si>
  <si>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</si>
  <si>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</si>
  <si>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</si>
  <si>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</si>
  <si>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</si>
  <si>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</si>
  <si>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</si>
  <si>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</si>
  <si>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</si>
  <si>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</si>
  <si>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</si>
  <si>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</si>
  <si>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</si>
  <si>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</si>
  <si>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</si>
  <si>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</si>
  <si>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</si>
  <si>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</si>
  <si>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</si>
  <si>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</si>
  <si>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</si>
  <si>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</si>
  <si>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</si>
  <si>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</si>
  <si>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</si>
  <si>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</si>
  <si>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</si>
  <si>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</si>
  <si>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</si>
  <si>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</si>
  <si>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</si>
  <si>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</si>
  <si>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</si>
  <si>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</si>
  <si>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</si>
  <si>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</si>
  <si>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</si>
  <si>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</si>
  <si>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</si>
  <si>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</si>
  <si>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</si>
  <si>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</si>
  <si>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</si>
  <si>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</si>
  <si>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</si>
  <si>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</si>
  <si>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</si>
  <si>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</si>
  <si>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</si>
  <si>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</si>
  <si>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</si>
  <si>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</si>
  <si>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</si>
  <si>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</si>
  <si>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</si>
  <si>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</si>
  <si>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</si>
  <si>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</si>
  <si>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</si>
  <si>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</si>
  <si>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</si>
  <si>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</si>
  <si>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</si>
  <si>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</si>
  <si>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</si>
  <si>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</si>
  <si>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</si>
  <si>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</si>
  <si>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</si>
  <si>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</si>
  <si>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</si>
  <si>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</si>
  <si>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</si>
  <si>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</si>
  <si>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</si>
  <si>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</si>
  <si>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</si>
  <si>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</si>
  <si>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</si>
  <si>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</si>
  <si>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</si>
  <si>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</si>
  <si>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</si>
  <si>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</si>
  <si>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</si>
  <si>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</si>
  <si>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</si>
  <si>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</si>
  <si>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</si>
  <si>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</si>
  <si>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</si>
  <si>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</si>
  <si>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</si>
  <si>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</si>
  <si>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</si>
  <si>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</si>
  <si>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</si>
  <si>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</si>
  <si>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</si>
  <si>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</si>
  <si>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</si>
  <si>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</si>
  <si>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</si>
  <si>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</si>
  <si>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</si>
  <si>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</si>
  <si>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</si>
  <si>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</si>
  <si>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</si>
  <si>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</si>
  <si>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</si>
  <si>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</si>
  <si>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</si>
  <si>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</si>
  <si>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</si>
  <si>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</si>
  <si>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</si>
  <si>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</si>
  <si>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</si>
  <si>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</si>
  <si>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</si>
  <si>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</si>
  <si>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</si>
  <si>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</si>
  <si>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</si>
  <si>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</si>
  <si>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</si>
  <si>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</si>
  <si>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</si>
  <si>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</si>
  <si>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</si>
  <si>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</si>
  <si>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</si>
  <si>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</si>
  <si>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</si>
  <si>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</si>
  <si>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</si>
  <si>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</si>
  <si>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</si>
  <si>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</si>
  <si>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</si>
  <si>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</si>
  <si>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</si>
  <si>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</si>
  <si>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</si>
  <si>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</si>
  <si>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</si>
  <si>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</si>
  <si>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</si>
  <si>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</si>
  <si>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</si>
  <si>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</si>
  <si>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</si>
  <si>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</si>
  <si>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</si>
  <si>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</si>
  <si>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</si>
  <si>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</si>
  <si>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</si>
  <si>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</si>
  <si>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</si>
  <si>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</si>
  <si>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</si>
  <si>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</si>
  <si>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</si>
  <si>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</si>
  <si>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</si>
  <si>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</si>
  <si>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</si>
  <si>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</si>
  <si>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</si>
  <si>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</si>
  <si>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</si>
  <si>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</si>
  <si>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</si>
  <si>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</si>
  <si>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</si>
  <si>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</si>
  <si>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</si>
  <si>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</si>
  <si>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</si>
  <si>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</si>
  <si>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</si>
  <si>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</si>
  <si>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</si>
  <si>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</si>
  <si>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</si>
  <si>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</si>
  <si>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</si>
  <si>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</si>
  <si>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</si>
  <si>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</si>
  <si>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</si>
  <si>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</si>
  <si>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</si>
  <si>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</si>
  <si>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</si>
  <si>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</si>
  <si>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</si>
  <si>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</si>
  <si>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</si>
  <si>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</si>
  <si>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</si>
  <si>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</si>
  <si>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</si>
  <si>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</si>
  <si>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</si>
  <si>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</si>
  <si>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</si>
  <si>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</si>
  <si>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</si>
  <si>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</si>
  <si>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</si>
  <si>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</si>
  <si>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</si>
  <si>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</si>
  <si>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</si>
  <si>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</si>
  <si>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</si>
  <si>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</si>
  <si>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</si>
  <si>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</si>
  <si>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</si>
  <si>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</si>
  <si>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</si>
  <si>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</si>
  <si>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</si>
  <si>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</si>
  <si>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</si>
  <si>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</si>
  <si>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</si>
  <si>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</si>
  <si>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</si>
  <si>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</si>
  <si>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</si>
  <si>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</si>
  <si>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</si>
  <si>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</si>
  <si>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</si>
  <si>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</si>
  <si>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</si>
  <si>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</si>
  <si>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</si>
  <si>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</si>
  <si>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</si>
  <si>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</si>
  <si>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</si>
  <si>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</si>
  <si>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</si>
  <si>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</si>
  <si>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</si>
  <si>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</si>
  <si>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</si>
  <si>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</si>
  <si>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</si>
  <si>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</si>
  <si>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</si>
  <si>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</si>
  <si>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</si>
  <si>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</si>
  <si>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</si>
  <si>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</si>
  <si>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</si>
  <si>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</si>
  <si>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</si>
  <si>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</si>
  <si>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</si>
  <si>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</si>
  <si>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</si>
  <si>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</si>
  <si>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</si>
  <si>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</si>
  <si>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</si>
  <si>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</si>
  <si>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</si>
  <si>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</si>
  <si>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</si>
  <si>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</si>
  <si>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</si>
  <si>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</si>
  <si>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</si>
  <si>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</si>
  <si>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</si>
  <si>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</si>
  <si>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</si>
  <si>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</si>
  <si>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</si>
  <si>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</si>
  <si>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</si>
  <si>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</si>
  <si>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</si>
  <si>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</si>
  <si>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</si>
  <si>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</si>
  <si>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</si>
  <si>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</si>
  <si>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</si>
  <si>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</si>
  <si>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</si>
  <si>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</si>
  <si>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</si>
  <si>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</si>
  <si>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</si>
  <si>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</si>
  <si>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</si>
  <si>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</si>
  <si>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</si>
  <si>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</si>
  <si>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</si>
  <si>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</si>
  <si>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</si>
  <si>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</si>
  <si>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</si>
  <si>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</si>
  <si>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</si>
  <si>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</si>
  <si>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</si>
  <si>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</si>
  <si>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</si>
  <si>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</si>
  <si>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</si>
  <si>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</si>
  <si>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</si>
  <si>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</si>
  <si>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</si>
  <si>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</si>
  <si>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</si>
  <si>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</si>
  <si>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</si>
  <si>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</si>
  <si>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</si>
  <si>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</si>
  <si>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</si>
  <si>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</si>
  <si>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</si>
  <si>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</si>
  <si>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</si>
  <si>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</si>
  <si>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</si>
  <si>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</si>
  <si>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</si>
  <si>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</si>
  <si>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</si>
  <si>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</si>
  <si>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</si>
  <si>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</si>
  <si>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</si>
  <si>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</si>
  <si>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</si>
  <si>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</si>
  <si>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</si>
  <si>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</si>
  <si>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</si>
  <si>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</si>
  <si>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</si>
  <si>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</si>
  <si>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</si>
  <si>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</si>
  <si>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</si>
  <si>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</si>
  <si>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</si>
  <si>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</si>
  <si>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</si>
  <si>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</si>
  <si>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</si>
  <si>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</si>
  <si>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</si>
  <si>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</si>
  <si>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</si>
  <si>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</si>
  <si>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</si>
  <si>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</si>
  <si>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</si>
  <si>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</si>
  <si>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</si>
  <si>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</si>
  <si>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</si>
  <si>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</si>
  <si>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</si>
  <si>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</si>
  <si>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</si>
  <si>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</si>
  <si>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</si>
  <si>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</si>
  <si>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</si>
  <si>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</si>
  <si>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</si>
  <si>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</si>
  <si>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</si>
  <si>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</si>
  <si>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</si>
  <si>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</si>
  <si>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</si>
  <si>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</si>
  <si>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</si>
  <si>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</si>
  <si>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</si>
  <si>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</si>
  <si>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</si>
  <si>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</si>
  <si>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</si>
  <si>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</si>
  <si>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</si>
  <si>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</si>
  <si>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</si>
  <si>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</si>
  <si>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</si>
  <si>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</si>
  <si>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</si>
  <si>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</si>
  <si>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</si>
  <si>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</si>
  <si>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</si>
  <si>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</si>
  <si>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</si>
  <si>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</si>
  <si>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</si>
  <si>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</si>
  <si>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</si>
  <si>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</si>
  <si>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</si>
  <si>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</si>
  <si>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</si>
  <si>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</si>
  <si>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</si>
  <si>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</si>
  <si>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</si>
  <si>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</si>
  <si>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</si>
  <si>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</si>
  <si>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</si>
  <si>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</si>
  <si>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</si>
  <si>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</si>
  <si>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</si>
  <si>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</si>
  <si>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</si>
  <si>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</si>
  <si>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</si>
  <si>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</si>
  <si>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</si>
  <si>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</si>
  <si>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</si>
  <si>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</si>
  <si>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</si>
  <si>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</si>
  <si>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</si>
  <si>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</si>
  <si>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</si>
  <si>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</si>
  <si>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</si>
  <si>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</si>
  <si>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</si>
  <si>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</si>
  <si>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</si>
  <si>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</si>
  <si>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</si>
  <si>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</si>
  <si>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</si>
  <si>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</si>
  <si>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</si>
  <si>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</si>
  <si>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</si>
  <si>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</si>
  <si>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</si>
  <si>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</si>
  <si>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</si>
  <si>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</si>
  <si>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</si>
  <si>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</si>
  <si>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</si>
  <si>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</si>
  <si>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</si>
  <si>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</si>
  <si>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</si>
  <si>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</si>
  <si>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</si>
  <si>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</si>
  <si>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</si>
  <si>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</si>
  <si>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</si>
  <si>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</si>
  <si>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</si>
  <si>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</si>
  <si>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</si>
  <si>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</si>
  <si>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</si>
  <si>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</si>
  <si>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</si>
  <si>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</si>
  <si>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</si>
  <si>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</si>
  <si>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</si>
  <si>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</si>
  <si>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</si>
  <si>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</si>
  <si>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</si>
  <si>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</si>
  <si>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</si>
  <si>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</si>
  <si>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</si>
  <si>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</si>
  <si>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</si>
  <si>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</si>
  <si>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</si>
  <si>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</si>
  <si>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</si>
  <si>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</si>
  <si>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</si>
  <si>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</si>
  <si>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</si>
  <si>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</si>
  <si>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</si>
  <si>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</si>
  <si>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</si>
  <si>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</si>
  <si>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</si>
  <si>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</si>
  <si>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</si>
  <si>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</si>
  <si>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</si>
  <si>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</si>
  <si>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</si>
  <si>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</si>
  <si>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</si>
  <si>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</si>
  <si>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</si>
  <si>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</si>
  <si>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</si>
  <si>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</si>
  <si>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</si>
  <si>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</si>
  <si>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</si>
  <si>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</si>
  <si>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</si>
  <si>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</si>
  <si>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</si>
  <si>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</si>
  <si>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</si>
  <si>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</si>
  <si>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</si>
  <si>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</si>
  <si>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</si>
  <si>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</si>
  <si>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</si>
  <si>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</si>
  <si>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</si>
  <si>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</si>
  <si>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</si>
  <si>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</si>
  <si>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</si>
  <si>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</si>
  <si>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</si>
  <si>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</si>
  <si>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</si>
  <si>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</si>
  <si>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</si>
  <si>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</si>
  <si>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</si>
  <si>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</si>
  <si>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</si>
  <si>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</si>
  <si>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</si>
  <si>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</si>
  <si>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</si>
  <si>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</si>
  <si>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</si>
  <si>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</si>
  <si>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</si>
  <si>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</si>
  <si>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</si>
  <si>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</si>
  <si>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</si>
  <si>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</si>
  <si>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</si>
  <si>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</si>
  <si>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</si>
  <si>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</si>
  <si>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</si>
  <si>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</si>
  <si>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</si>
  <si>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</si>
  <si>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</si>
  <si>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</si>
  <si>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</si>
  <si>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</si>
  <si>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</si>
  <si>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</si>
  <si>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</si>
  <si>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</si>
  <si>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</si>
  <si>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</si>
  <si>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</si>
  <si>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</si>
  <si>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</si>
  <si>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</si>
  <si>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</si>
  <si>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</si>
  <si>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</si>
  <si>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</si>
  <si>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</si>
  <si>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</si>
  <si>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</si>
  <si>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</si>
  <si>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</si>
  <si>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</si>
  <si>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</si>
  <si>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</si>
  <si>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</si>
  <si>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</si>
  <si>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</si>
  <si>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</si>
  <si>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</si>
  <si>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</si>
  <si>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</si>
  <si>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</si>
  <si>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</si>
  <si>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</si>
  <si>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</si>
  <si>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</si>
  <si>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</si>
  <si>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</si>
  <si>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</si>
  <si>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</si>
  <si>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</si>
  <si>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</si>
  <si>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</si>
  <si>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</si>
  <si>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</si>
  <si>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</si>
  <si>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</si>
  <si>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</si>
  <si>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</si>
  <si>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</si>
  <si>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</si>
  <si>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</si>
  <si>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</si>
  <si>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</si>
  <si>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</si>
  <si>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</si>
  <si>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</si>
  <si>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</si>
  <si>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</si>
  <si>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</si>
  <si>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</si>
  <si>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</si>
  <si>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</si>
  <si>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</si>
  <si>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</si>
  <si>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</si>
  <si>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</si>
  <si>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</si>
  <si>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</si>
  <si>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</si>
  <si>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</si>
  <si>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</si>
  <si>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</si>
  <si>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</si>
  <si>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</si>
  <si>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</si>
  <si>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</si>
  <si>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</si>
  <si>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</si>
  <si>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</si>
  <si>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</si>
  <si>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</si>
  <si>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</si>
  <si>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</si>
  <si>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</si>
  <si>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</si>
  <si>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</si>
  <si>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</si>
  <si>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</si>
  <si>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</si>
  <si>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</si>
  <si>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</si>
  <si>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</si>
  <si>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</si>
  <si>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</si>
  <si>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</si>
  <si>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</si>
  <si>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</si>
  <si>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</si>
  <si>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</si>
  <si>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</si>
  <si>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</si>
  <si>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</si>
  <si>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</si>
  <si>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</si>
  <si>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</si>
  <si>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</si>
  <si>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</si>
  <si>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</si>
  <si>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</si>
  <si>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</si>
  <si>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</si>
  <si>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</si>
  <si>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</si>
  <si>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</si>
  <si>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</si>
  <si>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</si>
  <si>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</si>
  <si>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</si>
  <si>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</si>
  <si>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</si>
  <si>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</si>
  <si>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</si>
  <si>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</si>
  <si>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</si>
  <si>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</si>
  <si>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</si>
  <si>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</si>
  <si>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</si>
  <si>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</si>
  <si>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</si>
  <si>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</si>
  <si>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</si>
  <si>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</si>
  <si>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</si>
  <si>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</si>
  <si>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</si>
  <si>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</si>
  <si>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</si>
  <si>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</si>
  <si>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</si>
  <si>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</si>
  <si>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</si>
  <si>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</si>
  <si>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</si>
  <si>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</si>
  <si>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</si>
  <si>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</si>
  <si>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</si>
  <si>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</si>
  <si>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</si>
  <si>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</si>
  <si>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</si>
  <si>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</si>
  <si>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</si>
  <si>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</si>
  <si>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</si>
  <si>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</si>
  <si>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</si>
  <si>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</si>
  <si>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</si>
  <si>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</si>
  <si>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</si>
  <si>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</si>
  <si>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</si>
  <si>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</si>
  <si>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</si>
  <si>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</si>
  <si>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</si>
  <si>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</si>
  <si>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</si>
  <si>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</si>
  <si>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</si>
  <si>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</si>
  <si>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</si>
  <si>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</si>
  <si>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</si>
  <si>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</si>
  <si>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</si>
  <si>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</si>
  <si>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</si>
  <si>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</si>
  <si>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</si>
  <si>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</si>
  <si>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</si>
  <si>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</si>
  <si>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</si>
  <si>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</si>
  <si>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</si>
  <si>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</si>
  <si>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</si>
  <si>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</si>
  <si>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</si>
  <si>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</si>
  <si>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</si>
  <si>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</si>
  <si>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</si>
  <si>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</si>
  <si>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</si>
  <si>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</si>
  <si>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</si>
  <si>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</si>
  <si>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</si>
  <si>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</si>
  <si>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</si>
  <si>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</si>
  <si>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</si>
  <si>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</si>
  <si>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</si>
  <si>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</si>
  <si>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</si>
  <si>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</si>
  <si>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</si>
  <si>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</si>
  <si>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</si>
  <si>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</si>
  <si>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</si>
  <si>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</si>
  <si>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</si>
  <si>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</si>
  <si>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</si>
  <si>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</si>
  <si>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</si>
  <si>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</si>
  <si>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</si>
  <si>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</si>
  <si>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</si>
  <si>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</si>
  <si>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</si>
  <si>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</si>
  <si>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</si>
  <si>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</si>
  <si>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</si>
  <si>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</si>
  <si>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</si>
  <si>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</si>
  <si>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</si>
  <si>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</si>
  <si>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</si>
  <si>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</si>
  <si>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</si>
  <si>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</si>
  <si>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</si>
  <si>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</si>
  <si>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</si>
  <si>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</si>
  <si>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</si>
  <si>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</si>
  <si>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</si>
  <si>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</si>
  <si>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</si>
  <si>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</si>
  <si>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</si>
  <si>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</si>
  <si>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</si>
  <si>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</si>
  <si>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</si>
  <si>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</si>
  <si>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</si>
  <si>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</si>
  <si>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</si>
  <si>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</si>
  <si>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</si>
  <si>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</si>
  <si>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</si>
  <si>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</si>
  <si>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</si>
  <si>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</si>
  <si>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</si>
  <si>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</si>
  <si>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</si>
  <si>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</si>
  <si>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</si>
  <si>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</si>
  <si>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</si>
  <si>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</si>
  <si>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</si>
  <si>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</si>
  <si>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</si>
  <si>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</si>
  <si>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</si>
  <si>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</si>
  <si>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</si>
  <si>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</si>
  <si>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</si>
  <si>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</si>
  <si>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</si>
  <si>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</si>
  <si>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</si>
  <si>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</si>
  <si>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</si>
  <si>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</si>
  <si>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</si>
  <si>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</si>
  <si>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</si>
  <si>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</si>
  <si>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</si>
  <si>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</si>
  <si>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</si>
  <si>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</si>
  <si>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</si>
  <si>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</si>
  <si>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</si>
  <si>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</si>
  <si>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</si>
  <si>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</si>
  <si>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</si>
  <si>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</si>
  <si>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</si>
  <si>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</si>
  <si>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</si>
  <si>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</si>
  <si>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</si>
  <si>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</si>
  <si>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</si>
  <si>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</si>
  <si>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</si>
  <si>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</si>
  <si>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</si>
  <si>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</si>
  <si>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</si>
  <si>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</si>
  <si>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</si>
  <si>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</si>
  <si>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</si>
  <si>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</si>
  <si>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</si>
  <si>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</si>
  <si>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</si>
  <si>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</si>
  <si>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</si>
  <si>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</si>
  <si>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</si>
  <si>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</si>
  <si>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</si>
  <si>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</si>
  <si>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</si>
  <si>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</si>
  <si>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</si>
  <si>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</si>
  <si>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</si>
  <si>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</si>
  <si>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</si>
  <si>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</si>
  <si>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</si>
  <si>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</si>
  <si>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</si>
  <si>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</si>
  <si>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</si>
  <si>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</si>
  <si>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</si>
  <si>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</si>
  <si>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</si>
  <si>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</si>
  <si>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</si>
  <si>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</si>
  <si>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</si>
  <si>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</si>
  <si>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</si>
  <si>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</si>
  <si>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</si>
  <si>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</si>
  <si>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</si>
  <si>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</si>
  <si>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</si>
  <si>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</si>
  <si>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</si>
  <si>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</si>
  <si>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</si>
  <si>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</si>
  <si>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</si>
  <si>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</si>
  <si>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</si>
  <si>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</si>
  <si>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</si>
  <si>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</si>
  <si>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</si>
  <si>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</si>
  <si>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</si>
  <si>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</si>
  <si>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</si>
  <si>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</si>
  <si>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</si>
  <si>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</si>
  <si>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</si>
  <si>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</si>
  <si>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</si>
  <si>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</si>
  <si>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</si>
  <si>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</si>
  <si>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</si>
  <si>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</si>
  <si>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</si>
  <si>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</si>
  <si>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</si>
  <si>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</si>
  <si>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</si>
  <si>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</si>
  <si>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</si>
  <si>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</si>
  <si>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</si>
  <si>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</si>
  <si>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</si>
  <si>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</si>
  <si>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</si>
  <si>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</si>
  <si>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</si>
  <si>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</si>
  <si>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</si>
  <si>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</si>
  <si>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</si>
  <si>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</si>
  <si>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</si>
  <si>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</si>
  <si>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</si>
  <si>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</si>
  <si>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</si>
  <si>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</si>
  <si>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</si>
  <si>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</si>
  <si>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</si>
  <si>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</si>
  <si>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</si>
  <si>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</si>
  <si>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</si>
  <si>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</si>
  <si>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</si>
  <si>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</si>
  <si>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</si>
  <si>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</si>
  <si>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</si>
  <si>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</si>
  <si>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</si>
  <si>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</si>
  <si>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</si>
  <si>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</si>
  <si>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</si>
  <si>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</si>
  <si>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</si>
  <si>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</si>
  <si>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</si>
  <si>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</si>
  <si>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</si>
  <si>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</si>
  <si>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</si>
  <si>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</si>
  <si>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</si>
  <si>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</si>
  <si>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</si>
  <si>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</si>
  <si>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</si>
  <si>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</si>
  <si>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</si>
  <si>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</si>
  <si>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</si>
  <si>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</si>
  <si>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</si>
  <si>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</si>
  <si>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</si>
  <si>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</si>
  <si>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</si>
  <si>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</si>
  <si>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</si>
  <si>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</si>
  <si>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</si>
  <si>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</si>
  <si>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</si>
  <si>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</si>
  <si>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</si>
  <si>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</si>
  <si>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</si>
  <si>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</si>
  <si>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</si>
  <si>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</si>
  <si>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</si>
  <si>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</si>
  <si>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</si>
  <si>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</si>
  <si>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</si>
  <si>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</si>
  <si>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</si>
  <si>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</si>
  <si>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</si>
  <si>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</si>
  <si>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</si>
  <si>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</si>
  <si>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</si>
  <si>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</si>
  <si>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</si>
  <si>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</si>
  <si>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</si>
  <si>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</si>
  <si>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</si>
  <si>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</si>
  <si>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</si>
  <si>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</si>
  <si>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</si>
  <si>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</si>
  <si>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</si>
  <si>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</si>
  <si>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</si>
  <si>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</si>
  <si>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</si>
  <si>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</si>
  <si>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</si>
  <si>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</si>
  <si>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</si>
  <si>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</si>
  <si>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</si>
  <si>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</si>
  <si>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</si>
  <si>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</si>
  <si>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</si>
  <si>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</si>
  <si>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</si>
  <si>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</si>
  <si>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</si>
  <si>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</si>
  <si>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</si>
  <si>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</si>
  <si>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</si>
  <si>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</si>
  <si>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</si>
  <si>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</si>
  <si>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</si>
  <si>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</si>
  <si>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</si>
  <si>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</si>
  <si>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</si>
  <si>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</si>
  <si>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</si>
  <si>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</si>
  <si>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</si>
  <si>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</si>
  <si>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</si>
  <si>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</si>
  <si>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</si>
  <si>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</si>
  <si>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</si>
  <si>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</si>
  <si>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</si>
  <si>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</si>
  <si>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</si>
  <si>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</si>
  <si>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</si>
  <si>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</si>
  <si>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</si>
  <si>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</si>
  <si>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</si>
  <si>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</si>
  <si>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</si>
  <si>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</si>
  <si>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</si>
  <si>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</si>
  <si>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</si>
  <si>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</si>
  <si>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</si>
  <si>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</si>
  <si>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</si>
  <si>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</si>
  <si>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</si>
  <si>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</si>
  <si>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</si>
  <si>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</si>
  <si>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</si>
  <si>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</si>
  <si>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</si>
  <si>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</si>
  <si>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</si>
  <si>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</si>
  <si>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</si>
  <si>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</si>
  <si>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</si>
  <si>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</si>
  <si>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</si>
  <si>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</si>
  <si>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</si>
  <si>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</si>
  <si>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</si>
  <si>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</si>
  <si>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</si>
  <si>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</si>
  <si>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</si>
  <si>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</si>
  <si>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</si>
  <si>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</si>
  <si>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</si>
  <si>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</si>
  <si>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</si>
  <si>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</si>
  <si>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</si>
  <si>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</si>
  <si>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</si>
  <si>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</si>
  <si>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</si>
  <si>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</si>
  <si>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</si>
  <si>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</si>
  <si>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</si>
  <si>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</si>
  <si>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</si>
  <si>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</si>
  <si>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</si>
  <si>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</si>
  <si>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</si>
  <si>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</si>
  <si>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</si>
  <si>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</si>
  <si>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</si>
  <si>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</si>
  <si>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</si>
  <si>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</si>
  <si>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</si>
  <si>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</si>
  <si>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</si>
  <si>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</si>
  <si>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</si>
  <si>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</si>
  <si>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</si>
  <si>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</si>
  <si>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</si>
  <si>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</si>
  <si>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</si>
  <si>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</si>
  <si>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</si>
  <si>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</si>
  <si>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</si>
  <si>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</si>
  <si>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</si>
  <si>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</si>
  <si>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</si>
  <si>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</si>
  <si>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</si>
  <si>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</si>
  <si>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</si>
  <si>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</si>
  <si>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</si>
  <si>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</si>
  <si>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</si>
  <si>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</si>
  <si>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</si>
  <si>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</si>
  <si>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</si>
  <si>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</si>
  <si>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</si>
  <si>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</si>
  <si>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</si>
  <si>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</si>
  <si>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</si>
  <si>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</si>
  <si>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</si>
  <si>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</si>
  <si>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</si>
  <si>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</si>
  <si>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</si>
  <si>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</si>
  <si>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</si>
  <si>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</si>
  <si>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</si>
  <si>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</si>
  <si>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</si>
  <si>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</si>
  <si>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</si>
  <si>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</si>
  <si>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</si>
  <si>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</si>
  <si>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</si>
  <si>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</si>
  <si>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</si>
  <si>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</si>
  <si>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</si>
  <si>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</si>
  <si>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</si>
  <si>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</si>
  <si>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</si>
  <si>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</si>
  <si>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</si>
  <si>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</si>
  <si>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</si>
  <si>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</si>
  <si>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</si>
  <si>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</si>
  <si>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</si>
  <si>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</si>
  <si>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</si>
  <si>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</si>
  <si>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</si>
  <si>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</si>
  <si>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</si>
  <si>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</si>
  <si>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</si>
  <si>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</si>
  <si>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</si>
  <si>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</si>
  <si>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</si>
  <si>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</si>
  <si>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</si>
  <si>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</si>
  <si>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</si>
  <si>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</si>
  <si>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</si>
  <si>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</si>
  <si>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</si>
  <si>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</si>
  <si>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</si>
  <si>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</si>
  <si>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</si>
  <si>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</si>
  <si>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</si>
  <si>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</si>
  <si>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</si>
  <si>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</si>
  <si>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</si>
  <si>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</si>
  <si>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</si>
  <si>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</si>
  <si>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</si>
  <si>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</si>
  <si>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</si>
  <si>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</si>
  <si>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</si>
  <si>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</si>
  <si>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</si>
  <si>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</si>
  <si>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</si>
  <si>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</si>
  <si>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</si>
  <si>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</si>
  <si>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</si>
  <si>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</si>
  <si>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</si>
  <si>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</si>
  <si>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</si>
  <si>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</si>
  <si>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</si>
  <si>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</si>
  <si>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</si>
  <si>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</si>
  <si>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</si>
  <si>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</si>
  <si>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</si>
  <si>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</si>
  <si>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</si>
  <si>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</si>
  <si>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</si>
  <si>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</si>
  <si>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</si>
  <si>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</si>
  <si>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</si>
  <si>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</si>
  <si>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</si>
  <si>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</si>
  <si>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</si>
  <si>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</si>
  <si>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</si>
  <si>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</si>
  <si>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</si>
  <si>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</si>
  <si>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</si>
  <si>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</si>
  <si>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</si>
  <si>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</si>
  <si>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</si>
  <si>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</si>
  <si>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</si>
  <si>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</si>
  <si>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</si>
  <si>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</si>
  <si>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</si>
  <si>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</si>
  <si>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</si>
  <si>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</si>
  <si>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</si>
  <si>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</si>
  <si>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</si>
  <si>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</si>
  <si>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</si>
  <si>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</si>
  <si>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</si>
  <si>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</si>
  <si>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</si>
  <si>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</si>
  <si>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</si>
  <si>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</si>
  <si>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</si>
  <si>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</si>
  <si>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</si>
  <si>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</si>
  <si>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</si>
  <si>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</si>
  <si>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</si>
  <si>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</si>
  <si>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</si>
  <si>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</si>
  <si>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</si>
  <si>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</si>
  <si>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</si>
  <si>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</si>
  <si>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</si>
  <si>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</si>
  <si>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</si>
  <si>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</si>
  <si>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</si>
  <si>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</si>
  <si>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</si>
  <si>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</si>
  <si>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</si>
  <si>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</si>
  <si>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</si>
  <si>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</si>
  <si>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</si>
  <si>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</si>
  <si>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</si>
  <si>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</si>
  <si>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</si>
  <si>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</si>
  <si>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</si>
  <si>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</si>
  <si>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</si>
  <si>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</si>
  <si>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</si>
  <si>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</si>
  <si>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</si>
  <si>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</si>
  <si>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</si>
  <si>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</si>
  <si>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</si>
  <si>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</si>
  <si>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</si>
  <si>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</si>
  <si>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</si>
  <si>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</si>
  <si>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</si>
  <si>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</si>
  <si>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</si>
  <si>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</si>
  <si>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</si>
  <si>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</si>
  <si>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</si>
  <si>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</si>
  <si>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</si>
  <si>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</si>
  <si>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</si>
  <si>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</si>
  <si>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</si>
  <si>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</si>
  <si>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</si>
  <si>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</si>
  <si>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</si>
  <si>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</si>
  <si>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</si>
  <si>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</si>
  <si>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</si>
  <si>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</si>
  <si>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</si>
  <si>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</si>
  <si>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</si>
  <si>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</si>
  <si>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</si>
  <si>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</si>
  <si>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</si>
  <si>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</si>
  <si>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</si>
  <si>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</si>
  <si>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</si>
  <si>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</si>
  <si>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</si>
  <si>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</si>
  <si>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</si>
  <si>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</si>
  <si>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</si>
  <si>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</si>
  <si>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</si>
  <si>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</si>
  <si>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</si>
  <si>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</si>
  <si>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</si>
  <si>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</si>
  <si>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</si>
  <si>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</si>
  <si>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</si>
  <si>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</si>
  <si>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</si>
  <si>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</si>
  <si>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</si>
  <si>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</si>
  <si>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</si>
  <si>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</si>
  <si>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</si>
  <si>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</si>
  <si>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</si>
  <si>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</si>
  <si>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</si>
  <si>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</si>
  <si>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</si>
  <si>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</si>
  <si>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</si>
  <si>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</si>
  <si>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</si>
  <si>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</si>
  <si>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</si>
  <si>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</si>
  <si>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</si>
  <si>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</si>
  <si>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</si>
  <si>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</si>
  <si>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</si>
  <si>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</si>
  <si>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</si>
  <si>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</si>
  <si>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</si>
  <si>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</si>
  <si>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</si>
  <si>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</si>
  <si>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</si>
  <si>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</si>
  <si>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</si>
  <si>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</si>
  <si>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</si>
  <si>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</si>
  <si>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</si>
  <si>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</si>
  <si>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</si>
  <si>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</si>
  <si>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</si>
  <si>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</si>
  <si>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</si>
  <si>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</si>
  <si>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</si>
  <si>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</si>
  <si>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</si>
  <si>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</si>
  <si>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</si>
  <si>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</si>
  <si>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</si>
  <si>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</si>
  <si>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</si>
  <si>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</si>
  <si>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</si>
  <si>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</si>
  <si>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</si>
  <si>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</si>
  <si>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</si>
  <si>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</si>
  <si>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</si>
  <si>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</si>
  <si>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</si>
  <si>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</si>
  <si>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</si>
  <si>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</si>
  <si>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</si>
  <si>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</si>
  <si>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</si>
  <si>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</si>
  <si>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</si>
  <si>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</si>
  <si>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</si>
  <si>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</si>
  <si>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</si>
  <si>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</si>
  <si>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</si>
  <si>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</si>
  <si>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</si>
  <si>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</si>
  <si>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</si>
  <si>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</si>
  <si>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</si>
  <si>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</si>
  <si>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</si>
  <si>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</si>
  <si>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</si>
  <si>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</si>
  <si>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</si>
  <si>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</si>
  <si>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</si>
  <si>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</si>
  <si>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</si>
  <si>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</si>
  <si>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</si>
  <si>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</si>
  <si>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</si>
  <si>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</si>
  <si>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</si>
  <si>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</si>
  <si>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</si>
  <si>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</si>
  <si>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</si>
  <si>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</si>
  <si>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</si>
  <si>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</si>
  <si>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</si>
  <si>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</si>
  <si>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</si>
  <si>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</si>
  <si>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</si>
  <si>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</si>
  <si>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</si>
  <si>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</si>
  <si>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</si>
  <si>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</si>
  <si>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</si>
  <si>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</si>
  <si>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</si>
  <si>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</si>
  <si>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</si>
  <si>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</si>
  <si>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</si>
  <si>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</si>
  <si>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</si>
  <si>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</si>
  <si>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</si>
  <si>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</si>
  <si>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</si>
  <si>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</si>
  <si>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</si>
  <si>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</si>
  <si>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</si>
  <si>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</si>
  <si>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</si>
  <si>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</si>
  <si>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</si>
  <si>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</si>
  <si>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</si>
  <si>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</si>
  <si>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</si>
  <si>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</si>
  <si>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</si>
  <si>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</si>
  <si>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</si>
  <si>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</si>
  <si>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</si>
  <si>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</si>
  <si>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</si>
  <si>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</si>
  <si>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</si>
  <si>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</si>
  <si>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</si>
  <si>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</si>
  <si>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</si>
  <si>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</si>
  <si>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</si>
  <si>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</si>
  <si>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</si>
  <si>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</si>
  <si>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</si>
  <si>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</si>
  <si>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</si>
  <si>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</si>
  <si>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</si>
  <si>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</si>
  <si>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</si>
  <si>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</si>
  <si>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</si>
  <si>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</si>
  <si>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</si>
  <si>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</si>
  <si>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</si>
  <si>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</si>
  <si>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</si>
  <si>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</si>
  <si>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</si>
  <si>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</si>
  <si>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</si>
  <si>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</si>
  <si>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</si>
  <si>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</si>
  <si>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</si>
  <si>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</si>
  <si>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</si>
  <si>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</si>
  <si>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</si>
  <si>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</si>
  <si>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</si>
  <si>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</si>
  <si>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</si>
  <si>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</si>
  <si>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</si>
  <si>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</si>
  <si>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</si>
  <si>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</si>
  <si>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</si>
  <si>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</si>
  <si>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</si>
  <si>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</si>
  <si>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</si>
  <si>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</si>
  <si>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</si>
  <si>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</si>
  <si>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</si>
  <si>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</si>
  <si>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</si>
  <si>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</si>
  <si>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</si>
  <si>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</si>
  <si>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</si>
  <si>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</si>
  <si>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</si>
  <si>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</si>
  <si>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</si>
  <si>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</si>
  <si>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</si>
  <si>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</si>
  <si>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</si>
  <si>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</si>
  <si>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</si>
  <si>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</si>
  <si>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</si>
  <si>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</si>
  <si>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</si>
  <si>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</si>
  <si>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</si>
  <si>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</si>
  <si>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</si>
  <si>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</si>
  <si>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</si>
  <si>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</si>
  <si>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</si>
  <si>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</si>
  <si>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</si>
  <si>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</si>
  <si>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</si>
  <si>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</si>
  <si>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</si>
  <si>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</si>
  <si>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</si>
  <si>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</si>
  <si>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</si>
  <si>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</si>
  <si>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</si>
  <si>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</si>
  <si>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</si>
  <si>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</si>
  <si>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</si>
  <si>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</si>
  <si>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</si>
  <si>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</si>
  <si>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</si>
  <si>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</si>
  <si>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</si>
  <si>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</si>
  <si>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</si>
  <si>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</si>
  <si>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</si>
  <si>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</si>
  <si>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</si>
  <si>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</si>
  <si>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</si>
  <si>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</si>
  <si>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</si>
  <si>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</si>
  <si>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</si>
  <si>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</si>
  <si>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</si>
  <si>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</si>
  <si>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</si>
  <si>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</si>
  <si>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</si>
  <si>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</si>
  <si>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</si>
  <si>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</si>
  <si>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</si>
  <si>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</si>
  <si>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</si>
  <si>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</si>
  <si>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</si>
  <si>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</si>
  <si>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</si>
  <si>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</si>
  <si>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</si>
  <si>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</si>
  <si>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</si>
  <si>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</si>
  <si>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</si>
  <si>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</si>
  <si>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</si>
  <si>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</si>
  <si>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</si>
  <si>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</si>
  <si>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</si>
  <si>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</si>
  <si>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</si>
  <si>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</si>
  <si>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</si>
  <si>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</si>
  <si>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</si>
  <si>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</si>
  <si>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</si>
  <si>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</si>
  <si>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</si>
  <si>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</si>
  <si>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</si>
  <si>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</si>
  <si>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</si>
  <si>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</si>
  <si>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</si>
  <si>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</si>
  <si>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</si>
  <si>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</si>
  <si>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</si>
  <si>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</si>
  <si>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</si>
  <si>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</si>
  <si>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</si>
  <si>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</si>
  <si>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</si>
  <si>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</si>
  <si>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</si>
  <si>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</si>
  <si>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</si>
  <si>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</si>
  <si>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</si>
  <si>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</si>
  <si>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</si>
  <si>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</si>
  <si>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</si>
  <si>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</si>
  <si>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</si>
  <si>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</si>
  <si>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</si>
  <si>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</si>
  <si>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</si>
  <si>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</si>
  <si>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</si>
  <si>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</si>
  <si>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</si>
  <si>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</si>
  <si>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</si>
  <si>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</si>
  <si>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</si>
  <si>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</si>
  <si>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</si>
  <si>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</si>
  <si>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</si>
  <si>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</si>
  <si>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</si>
  <si>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</si>
  <si>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</si>
  <si>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</si>
  <si>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</si>
  <si>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</si>
  <si>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</si>
  <si>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</si>
  <si>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</si>
  <si>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</si>
  <si>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</si>
  <si>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</si>
  <si>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</si>
  <si>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</si>
  <si>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</si>
  <si>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</si>
  <si>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</si>
  <si>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</si>
  <si>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</si>
  <si>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</si>
  <si>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</si>
  <si>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</si>
  <si>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</si>
  <si>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</si>
  <si>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</si>
  <si>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</si>
  <si>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</si>
  <si>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</si>
  <si>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</si>
  <si>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</si>
  <si>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</si>
  <si>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</si>
  <si>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</si>
  <si>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</si>
  <si>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</si>
  <si>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</si>
  <si>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</si>
  <si>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</si>
  <si>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</si>
  <si>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</si>
  <si>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</si>
  <si>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</si>
  <si>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</si>
  <si>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</si>
  <si>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</si>
  <si>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</si>
  <si>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</si>
  <si>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</si>
  <si>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</si>
  <si>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</si>
  <si>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</si>
  <si>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</si>
  <si>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</si>
  <si>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</si>
  <si>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</si>
  <si>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</si>
  <si>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</si>
  <si>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</si>
  <si>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</si>
  <si>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</si>
  <si>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</si>
  <si>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</si>
  <si>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</si>
  <si>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</si>
  <si>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</si>
  <si>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</si>
  <si>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</si>
  <si>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</si>
  <si>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</si>
  <si>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</si>
  <si>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</si>
  <si>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</si>
  <si>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</si>
  <si>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</si>
  <si>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</si>
  <si>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</si>
  <si>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</si>
  <si>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</si>
  <si>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</si>
  <si>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</si>
  <si>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</si>
  <si>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</si>
  <si>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</si>
  <si>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</si>
  <si>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</si>
  <si>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</si>
  <si>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</si>
  <si>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</si>
  <si>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</si>
  <si>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</si>
  <si>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</si>
  <si>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</si>
  <si>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</si>
  <si>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</si>
  <si>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</si>
  <si>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</si>
  <si>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</si>
  <si>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</si>
  <si>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</si>
  <si>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</si>
  <si>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</si>
  <si>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</si>
  <si>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</si>
  <si>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</si>
  <si>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</si>
  <si>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</si>
  <si>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</si>
  <si>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</si>
  <si>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</si>
  <si>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</si>
  <si>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</si>
  <si>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</si>
  <si>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</si>
  <si>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</si>
  <si>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</si>
  <si>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</si>
  <si>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</si>
  <si>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</si>
  <si>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</si>
  <si>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</si>
  <si>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</si>
  <si>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</si>
  <si>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</si>
  <si>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</si>
  <si>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</si>
  <si>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</si>
  <si>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</si>
  <si>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</si>
  <si>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</si>
  <si>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</si>
  <si>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</si>
  <si>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</si>
  <si>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</si>
  <si>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</si>
  <si>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</si>
  <si>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</si>
  <si>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</si>
  <si>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</si>
  <si>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</si>
  <si>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</si>
  <si>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</si>
  <si>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</si>
  <si>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</si>
  <si>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</si>
  <si>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</si>
  <si>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</si>
  <si>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</si>
  <si>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</si>
  <si>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</si>
  <si>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</si>
  <si>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</si>
  <si>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</si>
  <si>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</si>
  <si>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</si>
  <si>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</si>
  <si>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</si>
  <si>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</si>
  <si>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</si>
  <si>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</si>
  <si>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</si>
  <si>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</si>
  <si>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</si>
  <si>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</si>
  <si>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</si>
  <si>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</si>
  <si>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</si>
  <si>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</si>
  <si>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</si>
  <si>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</si>
  <si>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</si>
  <si>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</si>
  <si>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</si>
  <si>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</si>
  <si>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</si>
  <si>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</si>
  <si>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</si>
  <si>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</si>
  <si>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</si>
  <si>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</si>
  <si>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</si>
  <si>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</si>
  <si>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</si>
  <si>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</si>
  <si>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</si>
  <si>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</si>
  <si>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</si>
  <si>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</si>
  <si>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</si>
  <si>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</si>
  <si>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</si>
  <si>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</si>
  <si>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</si>
  <si>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</si>
  <si>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</si>
  <si>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</si>
  <si>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</si>
  <si>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</si>
  <si>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</si>
  <si>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</si>
  <si>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</si>
  <si>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</si>
  <si>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</si>
  <si>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</si>
  <si>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</si>
  <si>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</si>
  <si>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</si>
  <si>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</si>
  <si>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</si>
  <si>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</si>
  <si>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</si>
  <si>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</si>
  <si>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</si>
  <si>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</si>
  <si>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</si>
  <si>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</si>
  <si>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</si>
  <si>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</si>
  <si>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</si>
  <si>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</si>
  <si>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</si>
  <si>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</si>
  <si>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</si>
  <si>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</si>
  <si>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</si>
  <si>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</si>
  <si>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</si>
  <si>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</si>
  <si>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</si>
  <si>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</si>
  <si>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</si>
  <si>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</si>
  <si>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</si>
  <si>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</si>
  <si>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</si>
  <si>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</si>
  <si>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</si>
  <si>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</si>
  <si>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</si>
  <si>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</si>
  <si>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</si>
  <si>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</si>
  <si>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</si>
  <si>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</si>
  <si>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</si>
  <si>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</si>
  <si>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</si>
  <si>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</si>
  <si>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</si>
  <si>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</si>
  <si>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</si>
  <si>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</si>
  <si>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</si>
  <si>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</si>
  <si>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</si>
  <si>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</si>
  <si>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</si>
  <si>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</si>
  <si>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</si>
  <si>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</si>
  <si>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</si>
  <si>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</si>
  <si>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</si>
  <si>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</si>
  <si>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</si>
  <si>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</si>
  <si>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</si>
  <si>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</si>
  <si>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</si>
  <si>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</si>
  <si>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</si>
  <si>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</si>
  <si>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</si>
  <si>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</si>
  <si>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</si>
  <si>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</si>
  <si>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</si>
  <si>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</si>
  <si>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</si>
  <si>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</si>
  <si>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</si>
  <si>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</si>
  <si>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</si>
  <si>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</si>
  <si>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</si>
  <si>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</si>
  <si>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</si>
  <si>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</si>
  <si>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</si>
  <si>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</si>
  <si>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</si>
  <si>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</si>
  <si>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</si>
  <si>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</si>
  <si>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</si>
  <si>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</si>
  <si>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</si>
  <si>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</si>
  <si>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</si>
  <si>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</si>
  <si>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</si>
  <si>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</si>
  <si>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</si>
  <si>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</si>
  <si>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</si>
  <si>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</si>
  <si>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</si>
  <si>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</si>
  <si>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</si>
  <si>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</si>
  <si>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</si>
  <si>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</si>
  <si>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</si>
  <si>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</si>
  <si>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</si>
  <si>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</si>
  <si>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</si>
  <si>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</si>
  <si>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</si>
  <si>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</si>
  <si>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</si>
  <si>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</si>
  <si>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</si>
  <si>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</si>
  <si>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</si>
  <si>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</si>
  <si>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</si>
  <si>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</si>
  <si>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</si>
  <si>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</si>
  <si>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</si>
  <si>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</si>
  <si>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</si>
  <si>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</si>
  <si>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</si>
  <si>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</si>
  <si>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</si>
  <si>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</si>
  <si>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</si>
  <si>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</si>
  <si>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</si>
  <si>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</si>
  <si>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</si>
  <si>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</si>
  <si>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</si>
  <si>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</si>
  <si>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</si>
  <si>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</si>
  <si>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</si>
  <si>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</si>
  <si>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</si>
  <si>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</si>
  <si>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</si>
  <si>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</si>
  <si>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</si>
  <si>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</si>
  <si>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</si>
  <si>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</si>
  <si>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</si>
  <si>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</si>
  <si>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</si>
  <si>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</si>
  <si>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</si>
  <si>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</si>
  <si>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</si>
  <si>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</si>
  <si>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</si>
  <si>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</si>
  <si>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</si>
  <si>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</si>
  <si>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</si>
  <si>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</si>
  <si>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</si>
  <si>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</si>
  <si>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</si>
  <si>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</si>
  <si>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</si>
  <si>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</si>
  <si>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</si>
  <si>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</si>
  <si>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</si>
  <si>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</si>
  <si>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</si>
  <si>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</si>
  <si>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</si>
  <si>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</si>
  <si>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</si>
  <si>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</si>
  <si>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</si>
  <si>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</si>
  <si>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</si>
  <si>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</si>
  <si>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</si>
  <si>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</si>
  <si>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</si>
  <si>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</si>
  <si>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</si>
  <si>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</si>
  <si>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</si>
  <si>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</si>
  <si>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</si>
  <si>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</si>
  <si>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</si>
  <si>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</si>
  <si>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</si>
  <si>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</si>
  <si>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</si>
  <si>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</si>
  <si>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</si>
  <si>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</si>
  <si>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</si>
  <si>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</si>
  <si>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</si>
  <si>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</si>
  <si>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</si>
  <si>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</si>
  <si>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</si>
  <si>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</si>
  <si>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</si>
  <si>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</si>
  <si>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</si>
  <si>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</si>
  <si>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</si>
  <si>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</si>
  <si>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</si>
  <si>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</si>
  <si>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</si>
  <si>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</si>
  <si>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</si>
  <si>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</si>
  <si>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</si>
  <si>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</si>
  <si>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</si>
  <si>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</si>
  <si>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</si>
  <si>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</si>
  <si>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</si>
  <si>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</si>
  <si>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</si>
  <si>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</si>
  <si>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</si>
  <si>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</si>
  <si>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</si>
  <si>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</si>
  <si>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</si>
  <si>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</si>
  <si>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</si>
  <si>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</si>
  <si>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</si>
  <si>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</si>
  <si>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</si>
  <si>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</si>
  <si>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</si>
  <si>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</si>
  <si>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</si>
  <si>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</si>
  <si>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</si>
  <si>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</si>
  <si>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</si>
  <si>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</si>
  <si>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</si>
  <si>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</si>
  <si>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</si>
  <si>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</si>
  <si>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</si>
  <si>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</si>
  <si>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</si>
  <si>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</si>
  <si>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</si>
  <si>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</si>
  <si>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</si>
  <si>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</si>
  <si>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</si>
  <si>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</si>
  <si>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</si>
  <si>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</si>
  <si>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</si>
  <si>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</si>
  <si>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</si>
  <si>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</si>
  <si>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</si>
  <si>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</si>
  <si>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</si>
  <si>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</si>
  <si>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</si>
  <si>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</si>
  <si>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</si>
  <si>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</si>
  <si>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</si>
  <si>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</si>
  <si>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</si>
  <si>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</si>
  <si>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</si>
  <si>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</si>
  <si>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</si>
  <si>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</si>
  <si>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</si>
  <si>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</si>
  <si>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</si>
  <si>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</si>
  <si>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</si>
  <si>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</si>
  <si>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</si>
  <si>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</si>
  <si>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</si>
  <si>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</si>
  <si>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</si>
  <si>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</si>
  <si>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</si>
  <si>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</si>
  <si>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</si>
  <si>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</si>
  <si>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</si>
  <si>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</si>
  <si>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</si>
  <si>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</si>
  <si>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</si>
  <si>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</si>
  <si>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</si>
  <si>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</si>
  <si>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</si>
  <si>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</si>
  <si>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</si>
  <si>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</si>
  <si>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</si>
  <si>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</si>
  <si>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</si>
  <si>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</si>
  <si>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</si>
  <si>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</si>
  <si>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</si>
  <si>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</si>
  <si>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</si>
  <si>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</si>
  <si>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</si>
  <si>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</si>
  <si>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</si>
  <si>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</si>
  <si>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</si>
  <si>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</si>
  <si>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</si>
  <si>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</si>
  <si>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</si>
  <si>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</si>
  <si>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</si>
  <si>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</si>
  <si>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</si>
  <si>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</si>
  <si>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</si>
  <si>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</si>
  <si>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</si>
  <si>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</si>
  <si>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</si>
  <si>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</si>
  <si>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</si>
  <si>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</si>
  <si>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</si>
  <si>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</si>
  <si>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</si>
  <si>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</si>
  <si>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</si>
  <si>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</si>
  <si>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</si>
  <si>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</si>
  <si>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</si>
  <si>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</si>
  <si>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</si>
  <si>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</si>
  <si>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</si>
  <si>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</si>
  <si>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</si>
  <si>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</si>
  <si>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</si>
  <si>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</si>
  <si>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</si>
  <si>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</si>
  <si>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</si>
  <si>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</si>
  <si>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</si>
  <si>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</si>
  <si>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</si>
  <si>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</si>
  <si>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</si>
  <si>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</si>
  <si>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</si>
  <si>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</si>
  <si>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</si>
  <si>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</si>
  <si>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</si>
  <si>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</si>
  <si>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</si>
  <si>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</si>
  <si>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</si>
  <si>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</si>
  <si>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</si>
  <si>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</si>
  <si>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</si>
  <si>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</si>
  <si>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</si>
  <si>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</si>
  <si>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</si>
  <si>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</si>
  <si>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</si>
  <si>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</si>
  <si>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</si>
  <si>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</si>
  <si>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</si>
  <si>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</si>
  <si>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</si>
  <si>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</si>
  <si>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</si>
  <si>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</si>
  <si>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</si>
  <si>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</si>
  <si>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</si>
  <si>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</si>
  <si>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</si>
  <si>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</si>
  <si>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</si>
  <si>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</si>
  <si>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</si>
  <si>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</si>
  <si>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</si>
  <si>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</si>
  <si>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</si>
  <si>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</si>
  <si>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</si>
  <si>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</si>
  <si>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</si>
  <si>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</si>
  <si>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</si>
  <si>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</si>
  <si>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</si>
  <si>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</si>
  <si>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</si>
  <si>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</si>
  <si>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</si>
  <si>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</si>
  <si>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</si>
  <si>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</si>
  <si>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</si>
  <si>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</si>
  <si>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</si>
  <si>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</si>
  <si>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</si>
  <si>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</si>
  <si>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</si>
  <si>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</si>
  <si>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</si>
  <si>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</si>
  <si>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</si>
  <si>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</si>
  <si>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</si>
  <si>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</si>
  <si>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</si>
  <si>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</si>
  <si>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</si>
  <si>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</si>
  <si>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</si>
  <si>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</si>
  <si>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</si>
  <si>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</si>
  <si>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</si>
  <si>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</si>
  <si>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</si>
  <si>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</si>
  <si>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</si>
  <si>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</si>
  <si>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</si>
  <si>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</si>
  <si>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</si>
  <si>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</si>
  <si>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</si>
  <si>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</si>
  <si>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</si>
  <si>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</si>
  <si>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</si>
  <si>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</si>
  <si>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</si>
  <si>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</si>
  <si>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</si>
  <si>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</si>
  <si>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</si>
  <si>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</si>
  <si>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</si>
  <si>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</si>
  <si>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</si>
  <si>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</si>
  <si>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</si>
  <si>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</si>
  <si>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</si>
  <si>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</si>
  <si>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</si>
  <si>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</si>
  <si>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</si>
  <si>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</si>
  <si>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</si>
  <si>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</si>
  <si>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</si>
  <si>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</si>
  <si>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</si>
  <si>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</si>
  <si>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</si>
  <si>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</si>
  <si>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</si>
  <si>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</si>
  <si>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</si>
  <si>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</si>
  <si>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</si>
  <si>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</si>
  <si>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</si>
  <si>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</si>
  <si>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</si>
  <si>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</si>
  <si>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</si>
  <si>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</si>
  <si>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</si>
  <si>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</si>
  <si>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</si>
  <si>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</si>
  <si>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</si>
  <si>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</si>
  <si>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</si>
  <si>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</si>
  <si>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</si>
  <si>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</si>
  <si>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</si>
  <si>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</si>
  <si>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</si>
  <si>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</si>
  <si>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</si>
  <si>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</si>
  <si>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</si>
  <si>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</si>
  <si>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</si>
  <si>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</si>
  <si>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</si>
  <si>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</si>
  <si>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</si>
  <si>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</si>
  <si>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</si>
  <si>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</si>
  <si>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</si>
  <si>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</si>
  <si>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</si>
  <si>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</si>
  <si>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</si>
  <si>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</si>
  <si>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</si>
  <si>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</si>
  <si>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</si>
  <si>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</si>
  <si>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</si>
  <si>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</si>
  <si>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</si>
  <si>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</si>
  <si>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</si>
  <si>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</si>
  <si>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</si>
  <si>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</si>
  <si>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</si>
  <si>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</si>
  <si>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</si>
  <si>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</si>
  <si>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</si>
  <si>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</si>
  <si>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</si>
  <si>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</si>
  <si>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</si>
  <si>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</si>
  <si>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</si>
  <si>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</si>
  <si>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</si>
  <si>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</si>
  <si>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</si>
  <si>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</si>
  <si>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</si>
  <si>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</si>
  <si>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</si>
  <si>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</si>
  <si>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</si>
  <si>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</si>
  <si>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</si>
  <si>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</si>
  <si>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</si>
  <si>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</si>
  <si>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</si>
  <si>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</si>
  <si>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</si>
  <si>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</si>
  <si>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</si>
  <si>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</si>
  <si>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</si>
  <si>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</si>
  <si>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</si>
  <si>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</si>
  <si>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</si>
  <si>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</si>
  <si>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</si>
  <si>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</si>
  <si>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</si>
  <si>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</si>
  <si>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</si>
  <si>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</si>
  <si>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</si>
  <si>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</si>
  <si>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</si>
  <si>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</si>
  <si>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</si>
  <si>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</si>
  <si>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</si>
  <si>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</si>
  <si>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</si>
  <si>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</si>
  <si>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</si>
  <si>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</si>
  <si>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</si>
  <si>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</si>
  <si>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</si>
  <si>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</si>
  <si>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</si>
  <si>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</si>
  <si>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</si>
  <si>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</si>
  <si>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</si>
  <si>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</si>
  <si>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</si>
  <si>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</si>
  <si>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</si>
  <si>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</si>
  <si>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</si>
  <si>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</si>
  <si>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</si>
  <si>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</si>
  <si>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</si>
  <si>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</si>
  <si>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</si>
  <si>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</si>
  <si>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</si>
  <si>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</si>
  <si>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</si>
  <si>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</si>
  <si>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</si>
  <si>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</si>
  <si>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</si>
  <si>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</si>
  <si>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</si>
  <si>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</si>
  <si>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</si>
  <si>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</si>
  <si>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</si>
  <si>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</si>
  <si>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</si>
  <si>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</si>
  <si>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</si>
  <si>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</si>
  <si>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</si>
  <si>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</si>
  <si>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</si>
  <si>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</si>
  <si>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</si>
  <si>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</si>
  <si>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</si>
  <si>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</si>
  <si>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</si>
  <si>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</si>
  <si>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</si>
  <si>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</si>
  <si>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</si>
  <si>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</si>
  <si>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</si>
  <si>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</si>
  <si>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</si>
  <si>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</si>
  <si>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</si>
  <si>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</si>
  <si>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</si>
  <si>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</si>
  <si>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</si>
  <si>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</si>
  <si>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</si>
  <si>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</si>
  <si>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</si>
  <si>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</si>
  <si>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</si>
  <si>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</si>
  <si>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</si>
  <si>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</si>
  <si>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</si>
  <si>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</si>
  <si>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</si>
  <si>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</si>
  <si>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</si>
  <si>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</si>
  <si>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</si>
  <si>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</si>
  <si>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</si>
  <si>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</si>
  <si>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</si>
  <si>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</si>
  <si>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</si>
  <si>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</si>
  <si>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</si>
  <si>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</si>
  <si>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</si>
  <si>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</si>
  <si>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</si>
  <si>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</si>
  <si>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</si>
  <si>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</si>
  <si>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</si>
  <si>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</si>
  <si>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</si>
  <si>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</si>
  <si>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</si>
  <si>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</si>
  <si>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</si>
  <si>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</si>
  <si>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</si>
  <si>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</si>
  <si>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</si>
  <si>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</si>
  <si>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</si>
  <si>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</si>
  <si>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</si>
  <si>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</si>
  <si>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</si>
  <si>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</si>
  <si>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</si>
  <si>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</si>
  <si>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</si>
  <si>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</si>
  <si>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</si>
  <si>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</si>
  <si>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</si>
  <si>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</si>
  <si>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</si>
  <si>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</si>
  <si>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</si>
  <si>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</si>
  <si>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</si>
  <si>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</si>
  <si>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</si>
  <si>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</si>
  <si>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</si>
  <si>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</si>
  <si>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</si>
  <si>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</si>
  <si>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</si>
  <si>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</si>
  <si>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</si>
  <si>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</si>
  <si>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</si>
  <si>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</si>
  <si>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</si>
  <si>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</si>
  <si>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</si>
  <si>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</si>
  <si>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</si>
  <si>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</si>
  <si>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</si>
  <si>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</si>
  <si>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</si>
  <si>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</si>
  <si>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</si>
  <si>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</si>
  <si>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</si>
  <si>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</si>
  <si>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</si>
  <si>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</si>
  <si>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</si>
  <si>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</si>
  <si>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</si>
  <si>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</si>
  <si>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</si>
  <si>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</si>
  <si>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</si>
  <si>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</si>
  <si>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</si>
  <si>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</si>
  <si>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</si>
  <si>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</si>
  <si>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</si>
  <si>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</si>
  <si>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</si>
  <si>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</si>
  <si>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</si>
  <si>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</si>
  <si>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</si>
  <si>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</si>
  <si>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</si>
  <si>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</si>
  <si>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</si>
  <si>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</si>
  <si>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</si>
  <si>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</si>
  <si>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</si>
  <si>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</si>
  <si>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</si>
  <si>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</si>
  <si>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</si>
  <si>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</si>
  <si>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</si>
  <si>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</si>
  <si>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</si>
  <si>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</si>
  <si>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</si>
  <si>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</si>
  <si>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</si>
  <si>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</si>
  <si>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</si>
  <si>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</si>
  <si>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</si>
  <si>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</si>
  <si>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</si>
  <si>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</si>
  <si>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</si>
  <si>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</si>
  <si>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</si>
  <si>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</si>
  <si>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</si>
  <si>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</si>
  <si>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</si>
  <si>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</si>
  <si>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</si>
  <si>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</si>
  <si>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</si>
  <si>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</si>
  <si>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</si>
  <si>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</si>
  <si>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</si>
  <si>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</si>
  <si>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</si>
  <si>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</si>
  <si>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</si>
  <si>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</si>
  <si>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</si>
  <si>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</si>
  <si>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</si>
  <si>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</si>
  <si>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</si>
  <si>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</si>
  <si>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</si>
  <si>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</si>
  <si>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</si>
  <si>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</si>
  <si>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</si>
  <si>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</si>
  <si>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</si>
  <si>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</si>
  <si>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</si>
  <si>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</si>
  <si>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</si>
  <si>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</si>
  <si>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</si>
  <si>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</si>
  <si>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</si>
  <si>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</si>
  <si>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</si>
  <si>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</si>
  <si>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</si>
  <si>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</si>
  <si>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</si>
  <si>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</si>
  <si>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</si>
  <si>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</si>
  <si>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</si>
  <si>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</si>
  <si>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</si>
  <si>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</si>
  <si>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</si>
  <si>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</si>
  <si>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</si>
  <si>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</si>
  <si>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</si>
  <si>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</si>
  <si>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</si>
  <si>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</si>
  <si>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</si>
  <si>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</si>
  <si>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</si>
  <si>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</si>
  <si>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</si>
  <si>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</si>
  <si>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</si>
  <si>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</si>
  <si>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</si>
  <si>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</si>
  <si>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</si>
  <si>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</si>
  <si>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</si>
  <si>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</si>
  <si>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</si>
  <si>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</si>
  <si>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</si>
  <si>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</si>
  <si>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</si>
  <si>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</si>
  <si>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</si>
  <si>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</si>
  <si>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</si>
  <si>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</si>
  <si>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</si>
  <si>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</si>
  <si>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</si>
  <si>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</si>
  <si>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</si>
  <si>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</si>
  <si>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</si>
  <si>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</si>
  <si>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</si>
  <si>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</si>
  <si>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</si>
  <si>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</si>
  <si>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</si>
  <si>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</si>
  <si>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</si>
  <si>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</si>
  <si>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</si>
  <si>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</si>
  <si>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</si>
  <si>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</si>
  <si>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</si>
  <si>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</si>
  <si>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</si>
  <si>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</si>
  <si>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</si>
  <si>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</si>
  <si>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</si>
  <si>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</si>
  <si>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</si>
  <si>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</si>
  <si>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</si>
  <si>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</si>
  <si>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</si>
  <si>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</si>
  <si>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</si>
  <si>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</si>
  <si>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</si>
  <si>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</si>
  <si>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</si>
  <si>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</si>
  <si>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</si>
  <si>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</si>
  <si>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</si>
  <si>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</si>
  <si>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</si>
  <si>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</si>
  <si>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</si>
  <si>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</si>
  <si>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</si>
  <si>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</si>
  <si>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</si>
  <si>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</si>
  <si>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</si>
  <si>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</si>
  <si>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</si>
  <si>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</si>
  <si>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</si>
  <si>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</si>
  <si>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</si>
  <si>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</si>
  <si>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</si>
  <si>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</si>
  <si>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</si>
  <si>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</si>
  <si>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</si>
  <si>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</si>
  <si>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</si>
  <si>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</si>
  <si>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</si>
  <si>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</si>
  <si>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</si>
  <si>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</si>
  <si>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</si>
  <si>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</si>
  <si>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</si>
  <si>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</si>
  <si>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</si>
  <si>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</si>
  <si>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</si>
  <si>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</si>
  <si>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</si>
  <si>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</si>
  <si>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</si>
  <si>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</si>
  <si>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</si>
  <si>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</si>
  <si>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</si>
  <si>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</si>
  <si>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</si>
  <si>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</si>
  <si>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</si>
  <si>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</si>
  <si>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</si>
  <si>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</si>
  <si>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</si>
  <si>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</si>
  <si>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</si>
  <si>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</si>
  <si>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</si>
  <si>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</si>
  <si>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</si>
  <si>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</si>
  <si>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</si>
  <si>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</si>
  <si>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</si>
  <si>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</si>
  <si>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</si>
  <si>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</si>
  <si>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</si>
  <si>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</si>
  <si>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</si>
  <si>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</si>
  <si>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</si>
  <si>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</si>
  <si>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</si>
  <si>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</si>
  <si>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</si>
  <si>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</si>
  <si>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</si>
  <si>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</si>
  <si>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</si>
  <si>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</si>
  <si>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</si>
  <si>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</si>
  <si>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</si>
  <si>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</si>
  <si>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</si>
  <si>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</si>
  <si>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</si>
  <si>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</si>
  <si>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</si>
  <si>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</si>
  <si>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</si>
  <si>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</si>
  <si>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</si>
  <si>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</si>
  <si>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</si>
  <si>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</si>
  <si>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</si>
  <si>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</si>
  <si>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</si>
  <si>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</si>
  <si>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</si>
  <si>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</si>
  <si>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</si>
  <si>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</si>
  <si>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</si>
  <si>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</si>
  <si>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</si>
  <si>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</si>
  <si>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</si>
  <si>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</si>
  <si>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</si>
  <si>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</si>
  <si>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</si>
  <si>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</si>
  <si>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</si>
  <si>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</si>
  <si>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</si>
  <si>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</si>
  <si>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</si>
  <si>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</si>
  <si>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</si>
  <si>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</si>
  <si>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</si>
  <si>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</si>
  <si>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</si>
  <si>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</si>
  <si>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</si>
  <si>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</si>
  <si>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</si>
  <si>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</si>
  <si>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</si>
  <si>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</si>
  <si>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</si>
  <si>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</si>
  <si>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</si>
  <si>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</si>
  <si>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</si>
  <si>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</si>
  <si>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</si>
  <si>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</si>
  <si>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</si>
  <si>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</si>
  <si>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</si>
  <si>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</si>
  <si>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</si>
  <si>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</si>
  <si>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</si>
  <si>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</si>
  <si>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</si>
  <si>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</si>
  <si>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</si>
  <si>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</si>
  <si>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</si>
  <si>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</si>
  <si>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</si>
  <si>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</si>
  <si>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</si>
  <si>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</si>
  <si>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</si>
  <si>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</si>
  <si>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</si>
  <si>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</si>
  <si>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</si>
  <si>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</si>
  <si>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</si>
  <si>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</si>
  <si>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</si>
  <si>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</si>
  <si>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</si>
  <si>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</si>
  <si>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</si>
  <si>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</si>
  <si>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</si>
  <si>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</si>
  <si>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</si>
  <si>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</si>
  <si>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</si>
  <si>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</si>
  <si>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</si>
  <si>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</si>
  <si>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</si>
  <si>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</si>
  <si>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</si>
  <si>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</si>
  <si>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</si>
  <si>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</si>
  <si>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</si>
  <si>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</si>
  <si>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</si>
  <si>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</si>
  <si>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</si>
  <si>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</si>
  <si>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</si>
  <si>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</si>
  <si>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</si>
  <si>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</si>
  <si>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</si>
  <si>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</si>
  <si>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</si>
  <si>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</si>
  <si>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</si>
  <si>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</si>
  <si>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</si>
  <si>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</si>
  <si>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</si>
  <si>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</si>
  <si>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</si>
  <si>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</si>
  <si>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</si>
  <si>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</si>
  <si>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</si>
  <si>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</si>
  <si>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</si>
  <si>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</si>
  <si>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</si>
  <si>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</si>
  <si>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</si>
  <si>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</si>
  <si>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</si>
  <si>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</si>
  <si>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</si>
  <si>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</si>
  <si>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</si>
  <si>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</si>
  <si>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</si>
  <si>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</si>
  <si>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</si>
  <si>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</si>
  <si>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</si>
  <si>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</si>
  <si>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</si>
  <si>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</si>
  <si>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</si>
  <si>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</si>
  <si>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</si>
  <si>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</si>
  <si>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</si>
  <si>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</si>
  <si>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</si>
  <si>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</si>
  <si>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</si>
  <si>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</si>
  <si>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</si>
  <si>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</si>
  <si>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</si>
  <si>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</si>
  <si>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</si>
  <si>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</si>
  <si>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</si>
  <si>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</si>
  <si>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</si>
  <si>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</si>
  <si>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</si>
  <si>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</si>
  <si>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</si>
  <si>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</si>
  <si>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</si>
  <si>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</si>
  <si>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</si>
  <si>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</si>
  <si>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</si>
  <si>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</si>
  <si>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</si>
  <si>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</si>
  <si>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</si>
  <si>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</si>
  <si>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</si>
  <si>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</si>
  <si>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</si>
  <si>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</si>
  <si>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</si>
  <si>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</si>
  <si>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</si>
  <si>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</si>
  <si>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</si>
  <si>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</si>
  <si>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</si>
  <si>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</si>
  <si>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</si>
  <si>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</si>
  <si>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</si>
  <si>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</si>
  <si>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</si>
  <si>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</si>
  <si>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</si>
  <si>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</si>
  <si>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</si>
  <si>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</si>
  <si>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</si>
  <si>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</si>
  <si>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</si>
  <si>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</si>
  <si>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</si>
  <si>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</si>
  <si>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</si>
  <si>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</si>
  <si>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</si>
  <si>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</si>
  <si>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</si>
  <si>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</si>
  <si>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</si>
  <si>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</si>
  <si>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</si>
  <si>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</si>
  <si>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</si>
  <si>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</si>
  <si>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</si>
  <si>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</si>
  <si>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</si>
  <si>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</si>
  <si>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</si>
  <si>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</si>
  <si>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</si>
  <si>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</si>
  <si>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</si>
  <si>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</si>
  <si>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</si>
  <si>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</si>
  <si>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</si>
  <si>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</si>
  <si>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</si>
  <si>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</si>
  <si>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</si>
  <si>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</si>
  <si>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</si>
  <si>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</si>
  <si>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</si>
  <si>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</si>
  <si>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</si>
  <si>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</si>
  <si>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</si>
  <si>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</si>
  <si>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</si>
  <si>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</si>
  <si>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</si>
  <si>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</si>
  <si>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</si>
  <si>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</si>
  <si>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</si>
  <si>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</si>
  <si>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</si>
  <si>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</si>
  <si>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</si>
  <si>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</si>
  <si>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</si>
  <si>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</si>
  <si>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</si>
  <si>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</si>
  <si>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</si>
  <si>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</si>
  <si>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</si>
  <si>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</si>
  <si>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</si>
  <si>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</si>
  <si>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</si>
  <si>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</si>
  <si>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</si>
  <si>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</si>
  <si>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</si>
  <si>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</si>
  <si>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</si>
  <si>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</si>
  <si>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</si>
  <si>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</si>
  <si>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</si>
  <si>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</si>
  <si>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</si>
  <si>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</si>
  <si>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</si>
  <si>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</si>
  <si>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</si>
  <si>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</si>
  <si>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</si>
  <si>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</si>
  <si>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</si>
  <si>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</si>
  <si>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</si>
  <si>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</si>
  <si>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</si>
  <si>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</si>
  <si>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</si>
  <si>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</si>
  <si>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</si>
  <si>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</si>
  <si>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</si>
  <si>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</si>
  <si>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</si>
  <si>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</si>
  <si>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</si>
  <si>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</si>
  <si>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</si>
  <si>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</si>
  <si>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</si>
  <si>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</si>
  <si>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</si>
  <si>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</si>
  <si>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</si>
  <si>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</si>
  <si>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</si>
  <si>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</si>
  <si>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</si>
  <si>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</si>
  <si>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</si>
  <si>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</si>
  <si>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</si>
  <si>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</si>
  <si>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</si>
  <si>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</si>
  <si>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</si>
  <si>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</si>
  <si>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</si>
  <si>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</si>
  <si>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</si>
  <si>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</si>
  <si>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</si>
  <si>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</si>
  <si>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</si>
  <si>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</si>
  <si>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</si>
  <si>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</si>
  <si>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</si>
  <si>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</si>
  <si>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</si>
  <si>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</si>
  <si>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</si>
  <si>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</si>
  <si>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</si>
  <si>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</si>
  <si>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</si>
  <si>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</si>
  <si>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</si>
  <si>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</si>
  <si>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</si>
  <si>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</si>
  <si>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</si>
  <si>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</si>
  <si>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</si>
  <si>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</si>
  <si>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</si>
  <si>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</si>
  <si>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</si>
  <si>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</si>
  <si>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</si>
  <si>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</si>
  <si>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</si>
  <si>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</si>
  <si>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</si>
  <si>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</si>
  <si>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</si>
  <si>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</si>
  <si>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</si>
  <si>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</si>
  <si>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</si>
  <si>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</si>
  <si>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</si>
  <si>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</si>
  <si>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</si>
  <si>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</si>
  <si>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</si>
  <si>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</si>
  <si>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</si>
  <si>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</si>
  <si>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</si>
  <si>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</si>
  <si>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</si>
  <si>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</si>
  <si>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</si>
  <si>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</si>
  <si>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</si>
  <si>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</si>
  <si>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</si>
  <si>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</si>
  <si>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</si>
  <si>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</si>
  <si>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</si>
  <si>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</si>
  <si>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</si>
  <si>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</si>
  <si>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</si>
  <si>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</si>
  <si>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</si>
  <si>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</si>
  <si>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</si>
  <si>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</si>
  <si>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</si>
  <si>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</si>
  <si>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</si>
  <si>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</si>
  <si>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</si>
  <si>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</si>
  <si>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</si>
  <si>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</si>
  <si>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</si>
  <si>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</si>
  <si>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</si>
  <si>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</si>
  <si>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</si>
  <si>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</si>
  <si>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</si>
  <si>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</si>
  <si>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</si>
  <si>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</si>
  <si>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</si>
  <si>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</si>
  <si>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</si>
  <si>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</si>
  <si>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</si>
  <si>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</si>
  <si>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</si>
  <si>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</si>
  <si>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</si>
  <si>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</si>
  <si>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</si>
  <si>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</si>
  <si>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</si>
  <si>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</si>
  <si>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</si>
  <si>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</si>
  <si>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</si>
  <si>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</si>
  <si>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</si>
  <si>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</si>
  <si>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</si>
  <si>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</si>
  <si>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</si>
  <si>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</si>
  <si>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</si>
  <si>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</si>
  <si>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</si>
  <si>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</si>
  <si>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</si>
  <si>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</si>
  <si>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</si>
  <si>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</si>
  <si>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</si>
  <si>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</si>
  <si>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</si>
  <si>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</si>
  <si>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</si>
  <si>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</si>
  <si>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</si>
  <si>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</si>
  <si>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</si>
  <si>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</si>
  <si>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</si>
  <si>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</si>
  <si>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</si>
  <si>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</si>
  <si>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</si>
  <si>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</si>
  <si>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</si>
  <si>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</si>
  <si>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</si>
  <si>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</si>
  <si>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</si>
  <si>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</si>
  <si>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</si>
  <si>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</si>
  <si>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</si>
  <si>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</si>
  <si>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</si>
  <si>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</si>
  <si>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</si>
  <si>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</si>
  <si>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</si>
  <si>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</si>
  <si>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</si>
  <si>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</si>
  <si>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</si>
  <si>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</si>
  <si>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</si>
  <si>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</si>
  <si>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</si>
  <si>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</si>
  <si>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</si>
  <si>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</si>
  <si>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</si>
  <si>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</si>
  <si>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</si>
  <si>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</si>
  <si>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</si>
  <si>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</si>
  <si>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</si>
  <si>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</si>
  <si>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</si>
  <si>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</si>
  <si>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</si>
  <si>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</si>
  <si>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</si>
  <si>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</si>
  <si>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</si>
  <si>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</si>
  <si>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</si>
  <si>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</si>
  <si>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</si>
  <si>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</si>
  <si>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</si>
  <si>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</si>
  <si>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</si>
  <si>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</si>
  <si>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</si>
  <si>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</si>
  <si>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</si>
  <si>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</si>
  <si>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</si>
  <si>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</si>
  <si>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</si>
  <si>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</si>
  <si>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</si>
  <si>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</si>
  <si>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</si>
  <si>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</si>
  <si>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</si>
  <si>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</si>
  <si>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</si>
  <si>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</si>
  <si>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</si>
  <si>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</si>
  <si>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</si>
  <si>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</si>
  <si>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</si>
  <si>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</si>
  <si>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</si>
  <si>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</si>
  <si>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</si>
  <si>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</si>
  <si>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</si>
  <si>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</si>
  <si>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</si>
  <si>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</si>
  <si>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</si>
  <si>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</si>
  <si>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</si>
  <si>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</si>
  <si>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</si>
  <si>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</si>
  <si>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</si>
  <si>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</si>
  <si>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</si>
  <si>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</si>
  <si>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</si>
  <si>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</si>
  <si>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</si>
  <si>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</si>
  <si>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</si>
  <si>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</si>
  <si>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</si>
  <si>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</si>
  <si>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</si>
  <si>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</si>
  <si>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</si>
  <si>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</si>
  <si>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</si>
  <si>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</si>
  <si>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</si>
  <si>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</si>
  <si>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</si>
  <si>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</si>
  <si>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</si>
  <si>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</si>
  <si>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</si>
  <si>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</si>
  <si>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</si>
  <si>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</si>
  <si>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</si>
  <si>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</si>
  <si>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</si>
  <si>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</si>
  <si>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</si>
  <si>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</si>
  <si>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</si>
  <si>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</si>
  <si>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</si>
  <si>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</si>
  <si>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</si>
  <si>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</si>
  <si>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</si>
  <si>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</si>
  <si>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</si>
  <si>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</si>
  <si>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</si>
  <si>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</si>
  <si>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</si>
  <si>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</si>
  <si>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</si>
  <si>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</si>
  <si>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</si>
  <si>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</si>
  <si>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</si>
  <si>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</si>
  <si>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</si>
  <si>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</si>
  <si>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</si>
  <si>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</si>
  <si>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</si>
  <si>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</si>
  <si>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</si>
  <si>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</si>
  <si>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</si>
  <si>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</si>
  <si>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</si>
  <si>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</si>
  <si>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</si>
  <si>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</si>
  <si>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</si>
  <si>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</si>
  <si>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</si>
  <si>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</si>
  <si>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</si>
  <si>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</si>
  <si>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</si>
  <si>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</si>
  <si>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</si>
  <si>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</si>
  <si>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</si>
  <si>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</si>
  <si>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</si>
  <si>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</si>
  <si>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</si>
  <si>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</si>
  <si>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</si>
  <si>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</si>
  <si>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</si>
  <si>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</si>
  <si>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</si>
  <si>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</si>
  <si>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</si>
  <si>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</si>
  <si>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</si>
  <si>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</si>
  <si>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</si>
  <si>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</si>
  <si>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</si>
  <si>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</si>
  <si>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</si>
  <si>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</si>
  <si>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</si>
  <si>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</si>
  <si>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</si>
  <si>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</si>
  <si>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</si>
  <si>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</si>
  <si>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</si>
  <si>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</si>
  <si>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</si>
  <si>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</si>
  <si>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</si>
  <si>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</si>
  <si>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</si>
  <si>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</si>
  <si>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</si>
  <si>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</si>
  <si>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</si>
  <si>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</si>
  <si>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</si>
  <si>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</si>
  <si>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</si>
  <si>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</si>
  <si>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</si>
  <si>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</si>
  <si>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</si>
  <si>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</si>
  <si>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</si>
  <si>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</si>
  <si>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</si>
  <si>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</si>
  <si>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</si>
  <si>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</si>
  <si>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</si>
  <si>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</si>
  <si>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</si>
  <si>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</si>
  <si>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</si>
  <si>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</si>
  <si>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</si>
  <si>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</si>
  <si>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</si>
  <si>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</si>
  <si>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</si>
  <si>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</si>
  <si>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</si>
  <si>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</si>
  <si>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</si>
  <si>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</si>
  <si>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</si>
  <si>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</si>
  <si>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</si>
  <si>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</si>
  <si>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</si>
  <si>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</si>
  <si>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</si>
  <si>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</si>
  <si>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</si>
  <si>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</si>
  <si>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</si>
  <si>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</si>
  <si>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</si>
  <si>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</si>
  <si>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</si>
  <si>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</si>
  <si>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</si>
  <si>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</si>
  <si>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</si>
  <si>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</si>
  <si>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</si>
  <si>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</si>
  <si>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</si>
  <si>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</si>
  <si>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</si>
  <si>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</si>
  <si>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</si>
  <si>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</si>
  <si>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</si>
  <si>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</si>
  <si>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</si>
  <si>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</si>
  <si>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</si>
  <si>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</si>
  <si>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</si>
  <si>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</si>
  <si>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</si>
  <si>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</si>
  <si>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</si>
  <si>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</si>
  <si>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</si>
  <si>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</si>
  <si>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</si>
  <si>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</si>
  <si>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</si>
  <si>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</si>
  <si>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</si>
  <si>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</si>
  <si>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</si>
  <si>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</si>
  <si>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</si>
  <si>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</si>
  <si>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</si>
  <si>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</si>
  <si>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</si>
  <si>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</si>
  <si>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</si>
  <si>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</si>
  <si>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</si>
  <si>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</si>
  <si>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</si>
  <si>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</si>
  <si>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</si>
  <si>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</si>
  <si>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</si>
  <si>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</si>
  <si>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</si>
  <si>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</si>
  <si>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</si>
  <si>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</si>
  <si>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</si>
  <si>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</si>
  <si>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</si>
  <si>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</si>
  <si>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</si>
  <si>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</si>
  <si>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</si>
  <si>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</si>
  <si>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</si>
  <si>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</si>
  <si>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</si>
  <si>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</si>
  <si>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</si>
  <si>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</si>
  <si>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</si>
  <si>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</si>
  <si>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</si>
  <si>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</si>
  <si>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</si>
  <si>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</si>
  <si>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</si>
  <si>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</si>
  <si>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</si>
  <si>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</si>
  <si>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</si>
  <si>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</si>
  <si>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</si>
  <si>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</si>
  <si>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</si>
  <si>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</si>
  <si>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</si>
  <si>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</si>
  <si>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</si>
  <si>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</si>
  <si>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</si>
  <si>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</si>
  <si>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</si>
  <si>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</si>
  <si>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</si>
  <si>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</si>
  <si>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</si>
  <si>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</si>
  <si>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</si>
  <si>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</si>
  <si>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</si>
  <si>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</si>
  <si>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</si>
  <si>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</si>
  <si>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</si>
  <si>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</si>
  <si>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</si>
  <si>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</si>
  <si>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</si>
  <si>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</si>
  <si>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</si>
  <si>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</si>
  <si>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</si>
  <si>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</si>
  <si>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</si>
  <si>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</si>
  <si>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</si>
  <si>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</si>
  <si>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</si>
  <si>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</si>
  <si>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</si>
  <si>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</si>
  <si>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</si>
  <si>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</si>
  <si>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</si>
  <si>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</si>
  <si>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</si>
  <si>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</si>
  <si>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</si>
  <si>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</si>
  <si>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</si>
  <si>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</si>
  <si>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</si>
  <si>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</si>
  <si>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</si>
  <si>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</si>
  <si>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</si>
  <si>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</si>
  <si>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</si>
  <si>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</si>
  <si>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</si>
  <si>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</si>
  <si>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</si>
  <si>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</si>
  <si>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</si>
  <si>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</si>
  <si>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</si>
  <si>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</si>
  <si>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</si>
  <si>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</si>
  <si>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</si>
  <si>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</si>
  <si>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</si>
  <si>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</si>
  <si>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</si>
  <si>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</si>
  <si>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</si>
  <si>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</si>
  <si>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</si>
  <si>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</si>
  <si>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</si>
  <si>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</si>
  <si>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</si>
  <si>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</si>
  <si>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</si>
  <si>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</si>
  <si>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</si>
  <si>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</si>
  <si>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</si>
  <si>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</si>
  <si>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</si>
  <si>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</si>
  <si>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</si>
  <si>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</si>
  <si>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</si>
  <si>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</si>
  <si>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</si>
  <si>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</si>
  <si>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</si>
  <si>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</si>
  <si>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</si>
  <si>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</si>
  <si>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</si>
  <si>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</si>
  <si>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</si>
  <si>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</si>
  <si>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</si>
  <si>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</si>
  <si>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</si>
  <si>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</si>
  <si>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</si>
  <si>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</si>
  <si>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</si>
  <si>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</si>
  <si>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</si>
  <si>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</si>
  <si>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</si>
  <si>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</si>
  <si>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</si>
  <si>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</si>
  <si>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</si>
  <si>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</si>
  <si>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</si>
  <si>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</si>
  <si>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</si>
  <si>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</si>
  <si>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</si>
  <si>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</si>
  <si>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</si>
  <si>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</si>
  <si>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</si>
  <si>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</si>
  <si>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</si>
  <si>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</si>
  <si>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</si>
  <si>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</si>
  <si>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</si>
  <si>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</si>
  <si>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</si>
  <si>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</si>
  <si>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</si>
  <si>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</si>
  <si>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</si>
  <si>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</si>
  <si>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</si>
  <si>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</si>
  <si>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</si>
  <si>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</si>
  <si>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</si>
  <si>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</si>
  <si>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</si>
  <si>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</si>
  <si>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</si>
  <si>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</si>
  <si>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</si>
  <si>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</si>
  <si>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</si>
  <si>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</si>
  <si>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</si>
  <si>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</si>
  <si>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</si>
  <si>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</si>
  <si>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</si>
  <si>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</si>
  <si>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</si>
  <si>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</si>
  <si>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</si>
  <si>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</si>
  <si>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</si>
  <si>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</si>
  <si>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</si>
  <si>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</si>
  <si>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</si>
  <si>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</si>
  <si>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</si>
  <si>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</si>
  <si>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</si>
  <si>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</si>
  <si>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</si>
  <si>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</si>
  <si>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</si>
  <si>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</si>
  <si>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</si>
  <si>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</si>
  <si>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</si>
  <si>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</si>
  <si>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</si>
  <si>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</si>
  <si>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</si>
  <si>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</si>
  <si>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</si>
  <si>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</si>
  <si>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</si>
  <si>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</si>
  <si>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</si>
  <si>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</si>
  <si>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</si>
  <si>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</si>
  <si>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</si>
  <si>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</si>
  <si>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</si>
  <si>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</si>
  <si>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</si>
  <si>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</si>
  <si>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</si>
  <si>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</si>
  <si>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</si>
  <si>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</si>
  <si>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</si>
  <si>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</si>
  <si>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</si>
  <si>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</si>
  <si>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</si>
  <si>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</si>
  <si>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</si>
  <si>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</si>
  <si>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</si>
  <si>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</si>
  <si>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</si>
  <si>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</si>
  <si>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</si>
  <si>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</si>
  <si>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</si>
  <si>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</si>
  <si>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</si>
  <si>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</si>
  <si>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</si>
  <si>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</si>
  <si>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</si>
  <si>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</si>
  <si>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</si>
  <si>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</si>
  <si>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</si>
  <si>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</si>
  <si>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</si>
  <si>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</si>
  <si>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</si>
  <si>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</si>
  <si>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</si>
  <si>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</si>
  <si>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</si>
  <si>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</si>
  <si>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</si>
  <si>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</si>
  <si>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</si>
  <si>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</si>
  <si>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</si>
  <si>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</si>
  <si>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</si>
  <si>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</si>
  <si>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</si>
  <si>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</si>
  <si>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</si>
  <si>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</si>
  <si>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</si>
  <si>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</si>
  <si>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</si>
  <si>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</si>
  <si>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</si>
  <si>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</si>
  <si>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</si>
  <si>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</si>
  <si>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</si>
  <si>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</si>
  <si>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</si>
  <si>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</si>
  <si>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</si>
  <si>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</si>
  <si>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</si>
  <si>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</si>
  <si>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</si>
  <si>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</si>
  <si>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</si>
  <si>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</si>
  <si>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</si>
  <si>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</si>
  <si>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</si>
  <si>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</si>
  <si>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</si>
  <si>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</si>
  <si>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</si>
  <si>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</si>
  <si>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</si>
  <si>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</si>
  <si>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</si>
  <si>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</si>
  <si>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</si>
  <si>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</si>
  <si>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</si>
  <si>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</si>
  <si>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</si>
  <si>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</si>
  <si>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</si>
  <si>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</si>
  <si>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</si>
  <si>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</si>
  <si>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</si>
  <si>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</si>
  <si>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</si>
  <si>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</si>
  <si>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</si>
  <si>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</si>
  <si>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</si>
  <si>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</si>
  <si>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</si>
  <si>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</si>
  <si>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</si>
  <si>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</si>
  <si>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</si>
  <si>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</si>
  <si>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</si>
  <si>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</si>
  <si>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</si>
  <si>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</si>
  <si>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</si>
  <si>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</si>
  <si>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</si>
  <si>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</si>
  <si>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</si>
  <si>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</si>
  <si>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</si>
  <si>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</si>
  <si>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</si>
  <si>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</si>
  <si>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</si>
  <si>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</si>
  <si>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</si>
  <si>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</si>
  <si>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</si>
  <si>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</si>
  <si>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</si>
  <si>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</si>
  <si>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</si>
  <si>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</si>
  <si>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</si>
  <si>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</si>
  <si>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</si>
  <si>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</si>
  <si>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</si>
  <si>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</si>
  <si>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</si>
  <si>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</si>
  <si>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</si>
  <si>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</si>
  <si>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</si>
  <si>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</si>
  <si>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</si>
  <si>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</si>
  <si>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</si>
  <si>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</si>
  <si>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</si>
  <si>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</si>
  <si>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</si>
  <si>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</si>
  <si>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</si>
  <si>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</si>
  <si>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</si>
  <si>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</si>
  <si>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</si>
  <si>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</si>
  <si>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</si>
  <si>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</si>
  <si>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</si>
  <si>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</si>
  <si>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</si>
  <si>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</si>
  <si>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</si>
  <si>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</si>
  <si>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</si>
  <si>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</si>
  <si>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</si>
  <si>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</si>
  <si>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</si>
  <si>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</si>
  <si>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</si>
  <si>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</si>
  <si>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</si>
  <si>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</si>
  <si>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</si>
  <si>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</si>
  <si>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</si>
  <si>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</si>
  <si>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</si>
  <si>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</si>
  <si>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</si>
  <si>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</si>
  <si>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</si>
  <si>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</si>
  <si>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</si>
  <si>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</si>
  <si>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</si>
  <si>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</si>
  <si>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</si>
  <si>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</si>
  <si>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</si>
  <si>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</si>
  <si>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</si>
  <si>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</si>
  <si>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</si>
  <si>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</si>
  <si>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</si>
  <si>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</si>
  <si>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</si>
  <si>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</si>
  <si>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</si>
  <si>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</si>
  <si>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</si>
  <si>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</si>
  <si>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</si>
  <si>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</si>
  <si>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</si>
  <si>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</si>
  <si>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</si>
  <si>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</si>
  <si>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</si>
  <si>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</si>
  <si>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</si>
  <si>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</si>
  <si>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</si>
  <si>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</si>
  <si>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</si>
  <si>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</si>
  <si>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</si>
  <si>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</si>
  <si>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</si>
  <si>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</si>
  <si>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</si>
  <si>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</si>
  <si>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</si>
  <si>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</si>
  <si>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</si>
  <si>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</si>
  <si>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</si>
  <si>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</si>
  <si>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</si>
  <si>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</si>
  <si>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</si>
  <si>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</si>
  <si>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</si>
  <si>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</si>
  <si>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</si>
  <si>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</si>
  <si>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</si>
  <si>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</si>
  <si>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</si>
  <si>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</si>
  <si>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</si>
  <si>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</si>
  <si>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</si>
  <si>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</si>
  <si>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</si>
  <si>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</si>
  <si>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</si>
  <si>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</si>
  <si>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</si>
  <si>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</si>
  <si>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</si>
  <si>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</si>
  <si>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</si>
  <si>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</si>
  <si>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</si>
  <si>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</si>
  <si>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</si>
  <si>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</si>
  <si>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</si>
  <si>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</si>
  <si>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</si>
  <si>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</si>
  <si>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</si>
  <si>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</si>
  <si>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</si>
  <si>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</si>
  <si>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</si>
  <si>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</si>
  <si>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</si>
  <si>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</si>
  <si>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</si>
  <si>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</si>
  <si>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</si>
  <si>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</si>
  <si>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</si>
  <si>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</si>
  <si>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</si>
  <si>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</si>
  <si>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</si>
  <si>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</si>
  <si>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</si>
  <si>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</si>
  <si>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</si>
  <si>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</si>
  <si>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</si>
  <si>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</si>
  <si>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</si>
  <si>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</si>
  <si>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</si>
  <si>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</si>
  <si>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</si>
  <si>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</si>
  <si>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</si>
  <si>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</si>
  <si>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</si>
  <si>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</si>
  <si>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</si>
  <si>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</si>
  <si>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</si>
  <si>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</si>
  <si>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</si>
  <si>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</si>
  <si>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</si>
  <si>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</si>
  <si>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</si>
  <si>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</si>
  <si>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</si>
  <si>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</si>
  <si>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</si>
  <si>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</si>
  <si>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</si>
  <si>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</si>
  <si>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</si>
  <si>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</si>
  <si>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</si>
  <si>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</si>
  <si>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</si>
  <si>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</si>
  <si>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</si>
  <si>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</si>
  <si>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</si>
  <si>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</si>
  <si>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</si>
  <si>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</si>
  <si>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</si>
  <si>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</si>
  <si>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</si>
  <si>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</si>
  <si>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</si>
  <si>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</si>
  <si>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</si>
  <si>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</si>
  <si>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</si>
  <si>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</si>
  <si>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</si>
  <si>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</si>
  <si>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</si>
  <si>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</si>
  <si>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</si>
  <si>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</si>
  <si>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</si>
  <si>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</si>
  <si>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</si>
  <si>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</si>
  <si>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</si>
  <si>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</si>
  <si>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</si>
  <si>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</si>
  <si>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</si>
  <si>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</si>
  <si>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</si>
  <si>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</si>
  <si>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</si>
  <si>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</si>
  <si>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</si>
  <si>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</si>
  <si>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</si>
  <si>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</si>
  <si>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</si>
  <si>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</si>
  <si>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</si>
  <si>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</si>
  <si>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</si>
  <si>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</si>
  <si>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</si>
  <si>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</si>
  <si>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</si>
  <si>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</si>
  <si>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</si>
  <si>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</si>
  <si>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</si>
  <si>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</si>
  <si>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</si>
  <si>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</si>
  <si>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</si>
  <si>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</si>
  <si>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</si>
  <si>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</si>
  <si>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</si>
  <si>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</si>
  <si>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</si>
  <si>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</si>
  <si>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</si>
  <si>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</si>
  <si>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</si>
  <si>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</si>
  <si>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</si>
  <si>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</si>
  <si>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</si>
  <si>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</si>
  <si>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</si>
  <si>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</si>
  <si>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</si>
  <si>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</si>
  <si>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</si>
  <si>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</si>
  <si>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</si>
  <si>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</si>
  <si>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</si>
  <si>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</si>
  <si>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</si>
  <si>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</si>
  <si>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</si>
  <si>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</si>
  <si>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</si>
  <si>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</si>
  <si>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</si>
  <si>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</si>
  <si>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</si>
  <si>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</si>
  <si>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</si>
  <si>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</si>
  <si>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</si>
  <si>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</si>
  <si>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</si>
  <si>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</si>
  <si>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</si>
  <si>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</si>
  <si>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</si>
  <si>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</si>
  <si>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</si>
  <si>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</si>
  <si>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</si>
  <si>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</si>
  <si>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</si>
  <si>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</si>
  <si>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</si>
  <si>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</si>
  <si>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</si>
  <si>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</si>
  <si>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</si>
  <si>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</si>
  <si>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</si>
  <si>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</si>
  <si>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</si>
  <si>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</si>
  <si>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</si>
  <si>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</si>
  <si>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</si>
  <si>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</si>
  <si>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</si>
  <si>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</si>
  <si>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</si>
  <si>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</si>
  <si>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</si>
  <si>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</si>
  <si>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</si>
  <si>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</si>
  <si>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</si>
  <si>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</si>
  <si>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</si>
  <si>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</si>
  <si>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</si>
  <si>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</si>
  <si>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</si>
  <si>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</si>
  <si>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</si>
  <si>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</si>
  <si>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</si>
  <si>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</si>
  <si>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</si>
  <si>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</si>
  <si>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</si>
  <si>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</si>
  <si>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</si>
  <si>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</si>
  <si>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</si>
  <si>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</si>
  <si>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</si>
  <si>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</si>
  <si>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</si>
  <si>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</si>
  <si>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</si>
  <si>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</si>
  <si>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</si>
  <si>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</si>
  <si>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</si>
  <si>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</si>
  <si>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</si>
  <si>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</si>
  <si>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</si>
  <si>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</si>
  <si>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</si>
  <si>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</si>
  <si>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</si>
  <si>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</si>
  <si>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</si>
  <si>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</si>
  <si>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</si>
  <si>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</si>
  <si>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</si>
  <si>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</si>
  <si>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</si>
  <si>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</si>
  <si>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</si>
  <si>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</si>
  <si>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</si>
  <si>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</si>
  <si>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</si>
  <si>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</si>
  <si>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</si>
  <si>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</si>
  <si>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</si>
  <si>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</si>
  <si>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</si>
  <si>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</si>
  <si>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</si>
  <si>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</si>
  <si>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</si>
  <si>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</si>
  <si>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</si>
  <si>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</si>
  <si>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</si>
  <si>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</si>
  <si>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</si>
  <si>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</si>
  <si>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</si>
  <si>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</si>
  <si>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</si>
  <si>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</si>
  <si>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</si>
  <si>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</si>
  <si>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</si>
  <si>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</si>
  <si>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</si>
  <si>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</si>
  <si>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</si>
  <si>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</si>
  <si>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</si>
  <si>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</si>
  <si>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</si>
  <si>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</si>
  <si>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</si>
  <si>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</si>
  <si>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</si>
  <si>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</si>
  <si>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</si>
  <si>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</si>
  <si>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</si>
  <si>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</si>
  <si>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</si>
  <si>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</si>
  <si>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</si>
  <si>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</si>
  <si>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</si>
  <si>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</si>
  <si>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</si>
  <si>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</si>
  <si>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</si>
  <si>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</si>
  <si>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</si>
  <si>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</si>
  <si>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</si>
  <si>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</si>
  <si>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</si>
  <si>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</si>
  <si>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</si>
  <si>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</si>
  <si>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</si>
  <si>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</si>
  <si>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</si>
  <si>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</si>
  <si>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</si>
  <si>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</si>
  <si>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</si>
  <si>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</si>
  <si>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</si>
  <si>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</si>
  <si>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</si>
  <si>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</si>
  <si>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</si>
  <si>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</si>
  <si>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</si>
  <si>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</si>
  <si>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</si>
  <si>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</si>
  <si>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</si>
  <si>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</si>
  <si>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</si>
  <si>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</si>
  <si>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</si>
  <si>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</si>
  <si>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</si>
  <si>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</si>
  <si>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</si>
  <si>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</si>
  <si>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</si>
  <si>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</si>
  <si>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</si>
  <si>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</si>
  <si>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</si>
  <si>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</si>
  <si>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</si>
  <si>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</si>
  <si>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</si>
  <si>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</si>
  <si>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</si>
  <si>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</si>
  <si>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</si>
  <si>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</si>
  <si>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</si>
  <si>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</si>
  <si>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</si>
  <si>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</si>
  <si>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</si>
  <si>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</si>
  <si>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</si>
  <si>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</si>
  <si>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</si>
  <si>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</si>
  <si>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</si>
  <si>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</si>
  <si>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</si>
  <si>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</si>
  <si>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</si>
  <si>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</si>
  <si>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</si>
  <si>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</si>
  <si>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</si>
  <si>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</si>
  <si>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</si>
  <si>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</si>
  <si>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</si>
  <si>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</si>
  <si>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</si>
  <si>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</si>
  <si>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</si>
  <si>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</si>
  <si>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</si>
  <si>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</si>
  <si>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</si>
  <si>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</si>
  <si>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</si>
  <si>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</si>
  <si>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</si>
  <si>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</si>
  <si>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</si>
  <si>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</si>
  <si>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</si>
  <si>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</si>
  <si>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</si>
  <si>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</si>
  <si>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</si>
  <si>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</si>
  <si>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</si>
  <si>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</si>
  <si>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</si>
  <si>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</si>
  <si>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</si>
  <si>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</si>
  <si>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</si>
  <si>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</si>
  <si>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</si>
  <si>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</si>
  <si>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</si>
  <si>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</si>
  <si>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</si>
  <si>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</si>
  <si>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</si>
  <si>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</si>
  <si>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</si>
  <si>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</si>
  <si>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</si>
  <si>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</si>
  <si>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</si>
  <si>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</si>
  <si>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</si>
  <si>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</si>
  <si>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</si>
  <si>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</si>
  <si>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</si>
  <si>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</si>
  <si>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</si>
  <si>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</si>
  <si>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</si>
  <si>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</si>
  <si>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</si>
  <si>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</si>
  <si>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</si>
  <si>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</si>
  <si>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</si>
  <si>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</si>
  <si>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</si>
  <si>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</si>
  <si>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</si>
  <si>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</si>
  <si>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</si>
  <si>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</si>
  <si>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</si>
  <si>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</si>
  <si>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</si>
  <si>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</si>
  <si>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</si>
  <si>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</si>
  <si>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</si>
  <si>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</si>
  <si>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</si>
  <si>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</si>
  <si>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</si>
  <si>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</si>
  <si>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</si>
  <si>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</si>
  <si>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</si>
  <si>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</si>
  <si>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</si>
  <si>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</si>
  <si>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</si>
  <si>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</si>
  <si>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</si>
  <si>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</si>
  <si>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</si>
  <si>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</si>
  <si>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</si>
  <si>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</si>
  <si>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</si>
  <si>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</si>
  <si>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</si>
  <si>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</si>
  <si>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</si>
  <si>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</si>
  <si>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</si>
  <si>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</si>
  <si>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</si>
  <si>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</si>
  <si>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</si>
  <si>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</si>
  <si>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</si>
  <si>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</si>
  <si>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</si>
  <si>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</si>
  <si>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</si>
  <si>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</si>
  <si>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</si>
  <si>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</si>
  <si>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</si>
  <si>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</si>
  <si>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</si>
  <si>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</si>
  <si>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</si>
  <si>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</si>
  <si>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</si>
  <si>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</si>
  <si>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</si>
  <si>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</si>
  <si>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</si>
  <si>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</si>
  <si>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</si>
  <si>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</si>
  <si>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</si>
  <si>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</si>
  <si>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</si>
  <si>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</si>
  <si>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</si>
  <si>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</si>
  <si>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</si>
  <si>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</si>
  <si>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</si>
  <si>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</si>
  <si>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</si>
  <si>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</si>
  <si>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</si>
  <si>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</si>
  <si>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</si>
  <si>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</si>
  <si>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</si>
  <si>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</si>
  <si>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</si>
  <si>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</si>
  <si>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</si>
  <si>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</si>
  <si>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</si>
  <si>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</si>
  <si>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</si>
  <si>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</si>
  <si>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</si>
  <si>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</si>
  <si>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</si>
  <si>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</si>
  <si>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</si>
  <si>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</si>
  <si>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</si>
  <si>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</si>
  <si>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</si>
  <si>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</si>
  <si>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</si>
  <si>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</si>
  <si>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</si>
  <si>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</si>
  <si>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</si>
  <si>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</si>
  <si>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</si>
  <si>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</si>
  <si>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</si>
  <si>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</si>
  <si>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</si>
  <si>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</si>
  <si>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</si>
  <si>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</si>
  <si>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</si>
  <si>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</si>
  <si>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</si>
  <si>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</si>
  <si>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</si>
  <si>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</si>
  <si>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</si>
  <si>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</si>
  <si>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</si>
  <si>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</si>
  <si>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</si>
  <si>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</si>
  <si>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</si>
  <si>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</si>
  <si>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</si>
  <si>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</si>
  <si>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</si>
  <si>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</si>
  <si>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</si>
  <si>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</si>
  <si>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</si>
  <si>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</si>
  <si>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</si>
  <si>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</si>
  <si>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</si>
  <si>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</si>
  <si>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</si>
  <si>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</si>
  <si>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</si>
  <si>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</si>
  <si>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</si>
  <si>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</si>
  <si>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</si>
  <si>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</si>
  <si>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</si>
  <si>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</si>
  <si>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</si>
  <si>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</si>
  <si>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</si>
  <si>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</si>
  <si>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</si>
  <si>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</si>
  <si>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</si>
  <si>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</si>
  <si>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</si>
  <si>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</si>
  <si>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</si>
  <si>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</si>
  <si>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</si>
  <si>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</si>
  <si>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</si>
  <si>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</si>
  <si>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</si>
  <si>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</si>
  <si>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</si>
  <si>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</si>
  <si>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</si>
  <si>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</si>
  <si>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</si>
  <si>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</si>
  <si>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</si>
  <si>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</si>
  <si>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</si>
  <si>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</si>
  <si>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</si>
  <si>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</si>
  <si>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</si>
  <si>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</si>
  <si>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</si>
  <si>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</si>
  <si>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</si>
  <si>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</si>
  <si>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</si>
  <si>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</si>
  <si>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</si>
  <si>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</si>
  <si>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</si>
  <si>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</si>
  <si>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</si>
  <si>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</si>
  <si>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</si>
  <si>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</si>
  <si>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</si>
  <si>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</si>
  <si>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</si>
  <si>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</si>
  <si>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</si>
  <si>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</si>
  <si>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</si>
  <si>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</si>
  <si>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</si>
  <si>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</si>
  <si>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</si>
  <si>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</si>
  <si>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</si>
  <si>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</si>
  <si>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</si>
  <si>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</si>
  <si>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</si>
  <si>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</si>
  <si>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</si>
  <si>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</si>
  <si>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</si>
  <si>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</si>
  <si>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</si>
  <si>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</si>
  <si>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</si>
  <si>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</si>
  <si>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</si>
  <si>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</si>
  <si>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</si>
  <si>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</si>
  <si>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</si>
  <si>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</si>
  <si>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</si>
  <si>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</si>
  <si>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</si>
  <si>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</si>
  <si>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</si>
  <si>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</si>
  <si>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</si>
  <si>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</si>
  <si>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</si>
  <si>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</si>
  <si>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</si>
  <si>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</si>
  <si>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</si>
  <si>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</si>
  <si>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</si>
  <si>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</si>
  <si>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</si>
  <si>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</si>
  <si>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</si>
  <si>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</si>
  <si>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</si>
  <si>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</si>
  <si>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</si>
  <si>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</si>
  <si>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</si>
  <si>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</si>
  <si>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</si>
  <si>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</si>
  <si>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</si>
  <si>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</si>
  <si>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</si>
  <si>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</si>
  <si>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</si>
  <si>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</si>
  <si>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</si>
  <si>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</si>
  <si>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</si>
  <si>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</si>
  <si>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</si>
  <si>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</si>
  <si>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</si>
  <si>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</si>
  <si>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</si>
  <si>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</si>
  <si>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</si>
  <si>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</si>
  <si>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</si>
  <si>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</si>
  <si>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</si>
  <si>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</si>
  <si>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</si>
  <si>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</si>
  <si>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</si>
  <si>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</si>
  <si>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</si>
  <si>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</si>
  <si>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</si>
  <si>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</si>
  <si>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</si>
  <si>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</si>
  <si>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</si>
  <si>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</si>
  <si>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</si>
  <si>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</si>
  <si>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</si>
  <si>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</si>
  <si>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</si>
  <si>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</si>
  <si>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</si>
  <si>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</si>
  <si>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</si>
  <si>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</si>
  <si>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</si>
  <si>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</si>
  <si>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</si>
  <si>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</si>
  <si>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</si>
  <si>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</si>
  <si>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</si>
  <si>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</si>
  <si>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</si>
  <si>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</si>
  <si>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</si>
  <si>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</si>
  <si>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</si>
  <si>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</si>
  <si>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</si>
  <si>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</si>
  <si>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</si>
  <si>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</si>
  <si>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</si>
  <si>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</si>
  <si>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</si>
  <si>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</si>
  <si>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</si>
  <si>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</si>
  <si>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</si>
  <si>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</si>
  <si>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</si>
  <si>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</si>
  <si>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</si>
  <si>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</si>
  <si>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</si>
  <si>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</si>
  <si>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</si>
  <si>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</si>
  <si>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</si>
  <si>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</si>
  <si>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</si>
  <si>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</si>
  <si>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</si>
  <si>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</si>
  <si>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</si>
  <si>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</si>
  <si>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</si>
  <si>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</si>
  <si>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</si>
  <si>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</si>
  <si>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</si>
  <si>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</si>
  <si>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</si>
  <si>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</si>
  <si>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</si>
  <si>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</si>
  <si>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</si>
  <si>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</si>
  <si>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</si>
  <si>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</si>
  <si>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</si>
  <si>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</si>
  <si>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</si>
  <si>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</si>
  <si>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</si>
  <si>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</si>
  <si>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</si>
  <si>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</si>
  <si>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</si>
  <si>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</si>
  <si>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</si>
  <si>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</si>
  <si>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</si>
  <si>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</si>
  <si>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</si>
  <si>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</si>
  <si>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</si>
  <si>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</si>
  <si>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</si>
  <si>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</si>
  <si>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</si>
  <si>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</si>
  <si>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</si>
  <si>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</si>
  <si>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</si>
  <si>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</si>
  <si>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</si>
  <si>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</si>
  <si>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</si>
  <si>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</si>
  <si>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</si>
  <si>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</si>
  <si>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</si>
  <si>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</si>
  <si>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</si>
  <si>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</si>
  <si>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</si>
  <si>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</si>
  <si>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</si>
  <si>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</si>
  <si>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</si>
  <si>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</si>
  <si>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</si>
  <si>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</si>
  <si>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</si>
  <si>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</si>
  <si>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</si>
  <si>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</si>
  <si>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</si>
  <si>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</si>
  <si>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</si>
  <si>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</si>
  <si>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</si>
  <si>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</si>
  <si>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</si>
  <si>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</si>
  <si>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</si>
  <si>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</si>
  <si>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</si>
  <si>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</si>
  <si>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</si>
  <si>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</si>
  <si>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</si>
  <si>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</si>
  <si>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</si>
  <si>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</si>
  <si>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</si>
  <si>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</si>
  <si>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</si>
  <si>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</si>
  <si>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</si>
  <si>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</si>
  <si>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</si>
  <si>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</si>
  <si>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</si>
  <si>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</si>
  <si>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</si>
  <si>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</si>
  <si>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</si>
  <si>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</si>
  <si>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</si>
  <si>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</si>
  <si>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</si>
  <si>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</si>
  <si>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</si>
  <si>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</si>
  <si>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</si>
  <si>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</si>
  <si>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</si>
  <si>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</si>
  <si>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</si>
  <si>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</si>
  <si>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</si>
  <si>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</si>
  <si>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</si>
  <si>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</si>
  <si>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</si>
  <si>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</si>
  <si>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</si>
  <si>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</si>
  <si>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</si>
  <si>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</si>
  <si>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</si>
  <si>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</si>
  <si>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</si>
  <si>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</si>
  <si>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</si>
  <si>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</si>
  <si>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</si>
  <si>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</si>
  <si>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</si>
  <si>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</si>
  <si>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</si>
  <si>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</si>
  <si>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</si>
  <si>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</si>
  <si>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</si>
  <si>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</si>
  <si>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</si>
  <si>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</si>
  <si>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</si>
  <si>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</si>
  <si>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</si>
  <si>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</si>
  <si>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</si>
  <si>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</si>
  <si>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</si>
  <si>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</si>
  <si>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</si>
  <si>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</si>
  <si>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</si>
  <si>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</si>
  <si>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</si>
  <si>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</si>
  <si>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</si>
  <si>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</si>
  <si>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</si>
  <si>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</si>
  <si>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</si>
  <si>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</si>
  <si>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</si>
  <si>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</si>
  <si>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</si>
  <si>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</si>
  <si>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</si>
  <si>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</si>
  <si>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</si>
  <si>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</si>
  <si>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</si>
  <si>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</si>
  <si>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</si>
  <si>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</si>
  <si>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</si>
  <si>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</si>
  <si>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</si>
  <si>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</si>
  <si>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</si>
  <si>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</si>
  <si>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</si>
  <si>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</si>
  <si>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</si>
  <si>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</si>
  <si>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</si>
  <si>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</si>
  <si>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</si>
  <si>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</si>
  <si>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</si>
  <si>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</si>
  <si>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</si>
  <si>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</si>
  <si>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</si>
  <si>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</si>
  <si>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</si>
  <si>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</si>
  <si>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</si>
  <si>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</si>
  <si>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</si>
  <si>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</si>
  <si>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</si>
  <si>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</si>
  <si>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</si>
  <si>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</si>
  <si>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</si>
  <si>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</si>
  <si>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</si>
  <si>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</si>
  <si>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</si>
  <si>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</si>
  <si>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</si>
  <si>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</si>
  <si>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</si>
  <si>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</si>
  <si>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</si>
  <si>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</si>
  <si>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</si>
  <si>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</si>
  <si>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</si>
  <si>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</si>
  <si>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</si>
  <si>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</si>
  <si>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</si>
  <si>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</si>
  <si>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</si>
  <si>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</si>
  <si>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</si>
  <si>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</si>
  <si>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</si>
  <si>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</si>
  <si>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</si>
  <si>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</si>
  <si>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</si>
  <si>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</si>
  <si>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</si>
  <si>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</si>
  <si>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</si>
  <si>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</si>
  <si>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</si>
  <si>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</si>
  <si>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</si>
  <si>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</si>
  <si>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</si>
  <si>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</si>
  <si>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</si>
  <si>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</si>
  <si>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</si>
  <si>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</si>
  <si>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</si>
  <si>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</si>
  <si>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</si>
  <si>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</si>
  <si>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</si>
  <si>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</si>
  <si>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</si>
  <si>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</si>
  <si>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</si>
  <si>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</si>
  <si>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</si>
  <si>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</si>
  <si>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</si>
  <si>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</si>
  <si>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</si>
  <si>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</si>
  <si>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</si>
  <si>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</si>
  <si>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</si>
  <si>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</si>
  <si>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</si>
  <si>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</si>
  <si>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</si>
  <si>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</si>
  <si>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</si>
  <si>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</si>
  <si>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</si>
  <si>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</si>
  <si>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</si>
  <si>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</si>
  <si>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</si>
  <si>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</si>
  <si>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</si>
  <si>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</si>
  <si>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</si>
  <si>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</si>
  <si>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</si>
  <si>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</si>
  <si>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</si>
  <si>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</si>
  <si>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</si>
  <si>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</si>
  <si>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</si>
  <si>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</si>
  <si>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</si>
  <si>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</si>
  <si>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</si>
  <si>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</si>
  <si>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</si>
  <si>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</si>
  <si>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</si>
  <si>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</si>
  <si>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</si>
  <si>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</si>
  <si>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</si>
  <si>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</si>
  <si>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</si>
  <si>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</si>
  <si>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</si>
  <si>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</si>
  <si>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</si>
  <si>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</si>
  <si>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</si>
  <si>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</si>
  <si>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</si>
  <si>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</si>
  <si>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</si>
  <si>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</si>
  <si>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</si>
  <si>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</si>
  <si>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</si>
  <si>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</si>
  <si>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</si>
  <si>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</si>
  <si>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</si>
  <si>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</si>
  <si>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</si>
  <si>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</si>
  <si>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</si>
  <si>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</si>
  <si>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</si>
  <si>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</si>
  <si>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</si>
  <si>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</si>
  <si>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</si>
  <si>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</si>
  <si>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</si>
  <si>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</si>
  <si>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</si>
  <si>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</si>
  <si>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</si>
  <si>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</si>
  <si>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</si>
  <si>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</si>
  <si>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</si>
  <si>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</si>
  <si>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</si>
  <si>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</si>
  <si>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</si>
  <si>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</si>
  <si>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</si>
  <si>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</si>
  <si>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</si>
  <si>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</si>
  <si>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</si>
  <si>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</si>
  <si>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</si>
  <si>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</si>
  <si>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</si>
  <si>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</si>
  <si>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</si>
  <si>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</si>
  <si>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</si>
  <si>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</si>
  <si>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</si>
  <si>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</si>
  <si>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</si>
  <si>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</si>
  <si>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</si>
  <si>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</si>
  <si>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</si>
  <si>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</si>
  <si>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</si>
  <si>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</si>
  <si>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</si>
  <si>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</si>
  <si>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</si>
  <si>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</si>
  <si>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</si>
  <si>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</si>
  <si>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</si>
  <si>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</si>
  <si>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</si>
  <si>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</si>
  <si>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</si>
  <si>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</si>
  <si>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</si>
  <si>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</si>
  <si>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</si>
  <si>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</si>
  <si>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</si>
  <si>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</si>
  <si>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</si>
  <si>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</si>
  <si>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</si>
  <si>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</si>
  <si>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</si>
  <si>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</si>
  <si>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</si>
  <si>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</si>
  <si>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</si>
  <si>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</si>
  <si>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</si>
  <si>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</si>
  <si>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</si>
  <si>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</si>
  <si>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</si>
  <si>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</si>
  <si>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</si>
  <si>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</si>
  <si>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</si>
  <si>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</si>
  <si>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</si>
  <si>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</si>
  <si>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</si>
  <si>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</si>
  <si>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</si>
  <si>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</si>
  <si>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</si>
  <si>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</si>
  <si>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</si>
  <si>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</si>
  <si>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</si>
  <si>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</si>
  <si>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</si>
  <si>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</si>
  <si>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</si>
  <si>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</si>
  <si>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</si>
  <si>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</si>
  <si>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</si>
  <si>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</si>
  <si>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</si>
  <si>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</si>
  <si>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</si>
  <si>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</si>
  <si>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</si>
  <si>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</si>
  <si>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</si>
  <si>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</si>
  <si>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</si>
  <si>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</si>
  <si>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</si>
  <si>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</si>
  <si>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</si>
  <si>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</si>
  <si>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</si>
  <si>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</si>
  <si>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</si>
  <si>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</si>
  <si>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</si>
  <si>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</si>
  <si>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</si>
  <si>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</si>
  <si>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</si>
  <si>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</si>
  <si>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</si>
  <si>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</si>
  <si>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</si>
  <si>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</si>
  <si>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</si>
  <si>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</si>
  <si>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</si>
  <si>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</si>
  <si>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</si>
  <si>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</si>
  <si>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</si>
  <si>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</si>
  <si>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</si>
  <si>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</si>
  <si>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</si>
  <si>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</si>
  <si>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</si>
  <si>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</si>
  <si>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</si>
  <si>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</si>
  <si>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</si>
  <si>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</si>
  <si>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</si>
  <si>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</si>
  <si>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</si>
  <si>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</si>
  <si>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</si>
  <si>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</si>
  <si>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</si>
  <si>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</si>
  <si>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</si>
  <si>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</si>
  <si>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</si>
  <si>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</si>
  <si>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</si>
  <si>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</si>
  <si>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</si>
  <si>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</si>
  <si>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</si>
  <si>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</si>
  <si>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</si>
  <si>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</si>
  <si>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</si>
  <si>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</si>
  <si>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</si>
  <si>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</si>
  <si>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</si>
  <si>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</si>
  <si>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</si>
  <si>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</si>
  <si>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</si>
  <si>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</si>
  <si>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</si>
  <si>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</si>
  <si>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</si>
  <si>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</si>
  <si>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</si>
  <si>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</si>
  <si>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</si>
  <si>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</si>
  <si>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</si>
  <si>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</si>
  <si>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</si>
  <si>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</si>
  <si>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</si>
  <si>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</si>
  <si>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</si>
  <si>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</si>
  <si>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</si>
  <si>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</si>
  <si>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</si>
  <si>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</si>
  <si>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</si>
  <si>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</si>
  <si>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</si>
  <si>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</si>
  <si>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</si>
  <si>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</si>
  <si>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</si>
  <si>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</si>
  <si>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</si>
  <si>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</si>
  <si>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</si>
  <si>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</si>
  <si>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</si>
  <si>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</si>
  <si>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</si>
  <si>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</si>
  <si>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</si>
  <si>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</si>
  <si>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</si>
  <si>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</si>
  <si>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</si>
  <si>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</si>
  <si>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</si>
  <si>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</si>
  <si>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</si>
  <si>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</si>
  <si>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</si>
  <si>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</si>
  <si>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</si>
  <si>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</si>
  <si>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</si>
  <si>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</si>
  <si>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</si>
  <si>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</si>
  <si>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</si>
  <si>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</si>
  <si>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</si>
  <si>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</si>
  <si>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</si>
  <si>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</si>
  <si>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</si>
  <si>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</si>
  <si>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</si>
  <si>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</si>
  <si>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</si>
  <si>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</si>
  <si>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</si>
  <si>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</si>
  <si>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</si>
  <si>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</si>
  <si>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</si>
  <si>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</si>
  <si>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</si>
  <si>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</si>
  <si>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</si>
  <si>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</si>
  <si>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</si>
  <si>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</si>
  <si>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</si>
  <si>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</si>
  <si>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</si>
  <si>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</si>
  <si>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</si>
  <si>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</si>
  <si>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</si>
  <si>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</si>
  <si>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</si>
  <si>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</si>
  <si>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</si>
  <si>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</si>
  <si>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</si>
  <si>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</si>
  <si>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</si>
  <si>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</si>
  <si>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</si>
  <si>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</si>
  <si>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</si>
  <si>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</si>
  <si>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</si>
  <si>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</si>
  <si>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</si>
  <si>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</si>
  <si>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</si>
  <si>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</si>
  <si>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</si>
  <si>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</si>
  <si>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</si>
  <si>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</si>
  <si>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</si>
  <si>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</si>
  <si>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</si>
  <si>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</si>
  <si>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</si>
  <si>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</si>
  <si>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</si>
  <si>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</si>
  <si>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</si>
  <si>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</si>
  <si>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</si>
  <si>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</si>
  <si>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</si>
  <si>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</si>
  <si>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</si>
  <si>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</si>
  <si>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</si>
  <si>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</si>
  <si>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</si>
  <si>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</si>
  <si>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</si>
  <si>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</si>
  <si>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</si>
  <si>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</si>
  <si>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</si>
  <si>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</si>
  <si>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</si>
  <si>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</si>
  <si>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</si>
  <si>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</si>
  <si>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</si>
  <si>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</si>
  <si>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</si>
  <si>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</si>
  <si>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</si>
  <si>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</si>
  <si>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</si>
  <si>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</si>
  <si>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</si>
  <si>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</si>
  <si>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</si>
  <si>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</si>
  <si>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</si>
  <si>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</si>
  <si>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</si>
  <si>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</si>
  <si>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</si>
  <si>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</si>
  <si>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</si>
  <si>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</si>
  <si>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</si>
  <si>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</si>
  <si>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</si>
  <si>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</si>
  <si>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</si>
  <si>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</si>
  <si>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</si>
  <si>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</si>
  <si>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</si>
  <si>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</si>
  <si>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</si>
  <si>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</si>
  <si>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</si>
  <si>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</si>
  <si>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</si>
  <si>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</si>
  <si>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</si>
  <si>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</si>
  <si>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</si>
  <si>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</si>
  <si>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</si>
  <si>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</si>
  <si>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</si>
  <si>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</si>
  <si>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</si>
  <si>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</si>
  <si>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</si>
  <si>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</si>
  <si>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</si>
  <si>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</si>
  <si>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</si>
  <si>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</si>
  <si>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</si>
  <si>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</si>
  <si>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</si>
  <si>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</si>
  <si>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</si>
  <si>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</si>
  <si>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</si>
  <si>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</si>
  <si>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</si>
  <si>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</si>
  <si>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</si>
  <si>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</si>
  <si>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</si>
  <si>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</si>
  <si>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</si>
  <si>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</si>
  <si>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</si>
  <si>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</si>
  <si>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</si>
  <si>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</si>
  <si>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</si>
  <si>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</si>
  <si>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</si>
  <si>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</si>
  <si>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</si>
  <si>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</si>
  <si>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</si>
  <si>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</si>
  <si>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</si>
  <si>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</si>
  <si>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</si>
  <si>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</si>
  <si>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</si>
  <si>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</si>
  <si>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</si>
  <si>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</si>
  <si>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</si>
  <si>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</si>
  <si>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</si>
  <si>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</si>
  <si>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</si>
  <si>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</si>
  <si>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</si>
  <si>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</si>
  <si>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</si>
  <si>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</si>
  <si>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</si>
  <si>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</si>
  <si>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</si>
  <si>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</si>
  <si>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</si>
  <si>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</si>
  <si>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</si>
  <si>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</si>
  <si>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</si>
  <si>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</si>
  <si>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</si>
  <si>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</si>
  <si>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</si>
  <si>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</si>
  <si>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</si>
  <si>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</si>
  <si>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</si>
  <si>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</si>
  <si>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</si>
  <si>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</si>
  <si>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</si>
  <si>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</si>
  <si>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</si>
  <si>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</si>
  <si>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</si>
  <si>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</si>
  <si>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</si>
  <si>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</si>
  <si>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</si>
  <si>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</si>
  <si>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</si>
  <si>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</si>
  <si>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</si>
  <si>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</si>
  <si>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</si>
  <si>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</si>
  <si>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</si>
  <si>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</si>
  <si>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</si>
  <si>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</si>
  <si>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</si>
  <si>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</si>
  <si>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</si>
  <si>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</si>
  <si>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</si>
  <si>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</si>
  <si>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</si>
  <si>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</si>
  <si>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</si>
  <si>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</si>
  <si>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</si>
  <si>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</si>
  <si>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</si>
  <si>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</si>
  <si>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</si>
  <si>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</si>
  <si>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</si>
  <si>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</si>
  <si>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</si>
  <si>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</si>
  <si>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</si>
  <si>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</si>
  <si>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</si>
  <si>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</si>
  <si>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</si>
  <si>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</si>
  <si>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</si>
  <si>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</si>
  <si>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</si>
  <si>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</si>
  <si>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</si>
  <si>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</si>
  <si>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</si>
  <si>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</si>
  <si>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</si>
  <si>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</si>
  <si>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</si>
  <si>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</si>
  <si>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</si>
  <si>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</si>
  <si>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</si>
  <si>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</si>
  <si>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</si>
  <si>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</si>
  <si>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</si>
  <si>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</si>
  <si>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</si>
  <si>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</si>
  <si>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</si>
  <si>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</si>
  <si>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</si>
  <si>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</si>
  <si>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</si>
  <si>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</si>
  <si>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</si>
  <si>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</si>
  <si>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</si>
  <si>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</si>
  <si>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</si>
  <si>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</si>
  <si>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</si>
  <si>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</si>
  <si>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</si>
  <si>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</si>
  <si>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</si>
  <si>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</si>
  <si>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</si>
  <si>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</si>
  <si>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</si>
  <si>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</si>
  <si>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</si>
  <si>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</si>
  <si>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</si>
  <si>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</si>
  <si>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</si>
  <si>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</si>
  <si>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</si>
  <si>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</si>
  <si>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</si>
  <si>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</si>
  <si>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</si>
  <si>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</si>
  <si>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</si>
  <si>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</si>
  <si>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</si>
  <si>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</si>
  <si>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</si>
  <si>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</si>
  <si>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</si>
  <si>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</si>
  <si>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</si>
  <si>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</si>
  <si>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</si>
  <si>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</si>
  <si>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</si>
  <si>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</si>
  <si>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</si>
  <si>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</si>
  <si>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</si>
  <si>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</si>
  <si>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</si>
  <si>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</si>
  <si>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</si>
  <si>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</si>
  <si>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</si>
  <si>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</si>
  <si>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</si>
  <si>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</si>
  <si>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</si>
  <si>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</si>
  <si>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</si>
  <si>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</si>
  <si>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</si>
  <si>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</si>
  <si>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</si>
  <si>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</si>
  <si>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</si>
  <si>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</si>
  <si>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</si>
  <si>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</si>
  <si>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</si>
  <si>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</si>
  <si>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</si>
  <si>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</si>
  <si>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</si>
  <si>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</si>
  <si>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</si>
  <si>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</si>
  <si>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</si>
  <si>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</si>
  <si>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</si>
  <si>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</si>
  <si>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</si>
  <si>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</si>
  <si>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</si>
  <si>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</si>
  <si>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</si>
  <si>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</si>
  <si>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</si>
  <si>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</si>
  <si>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</si>
  <si>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</si>
  <si>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</si>
  <si>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</si>
  <si>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</si>
  <si>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</si>
  <si>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</si>
  <si>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</si>
  <si>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</si>
  <si>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</si>
  <si>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</si>
  <si>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</si>
  <si>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</si>
  <si>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</si>
  <si>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</si>
  <si>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</si>
  <si>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</si>
  <si>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</si>
  <si>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</si>
  <si>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</si>
  <si>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</si>
  <si>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</si>
  <si>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</si>
  <si>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</si>
  <si>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</si>
  <si>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</si>
  <si>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</si>
  <si>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</si>
  <si>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</si>
  <si>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</si>
  <si>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</si>
  <si>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</si>
  <si>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</si>
  <si>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</si>
  <si>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</si>
  <si>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</si>
  <si>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</si>
  <si>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</si>
  <si>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</si>
  <si>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</si>
  <si>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</si>
  <si>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</si>
  <si>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</si>
  <si>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</si>
  <si>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</si>
  <si>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</si>
  <si>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</si>
  <si>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</si>
  <si>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</si>
  <si>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</si>
  <si>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</si>
  <si>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</si>
  <si>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</si>
  <si>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</si>
  <si>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</si>
  <si>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</si>
  <si>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</si>
  <si>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</si>
  <si>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</si>
  <si>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</si>
  <si>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</si>
  <si>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</si>
  <si>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</si>
  <si>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</si>
  <si>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</si>
  <si>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</si>
  <si>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</si>
  <si>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</si>
  <si>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</si>
  <si>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</si>
  <si>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</si>
  <si>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</si>
  <si>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</si>
  <si>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</si>
  <si>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</si>
  <si>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</si>
  <si>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</si>
  <si>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</si>
  <si>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</si>
  <si>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</si>
  <si>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</si>
  <si>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</si>
  <si>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</si>
  <si>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</si>
  <si>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</si>
  <si>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</si>
  <si>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</si>
  <si>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</si>
  <si>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</si>
  <si>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</si>
  <si>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</si>
  <si>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</si>
  <si>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</si>
  <si>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</si>
  <si>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</si>
  <si>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</si>
  <si>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</si>
  <si>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</si>
  <si>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</si>
  <si>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</si>
  <si>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</si>
  <si>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</si>
  <si>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</si>
  <si>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</si>
  <si>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</si>
  <si>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</si>
  <si>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</si>
  <si>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</si>
  <si>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</si>
  <si>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</si>
  <si>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</si>
  <si>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</si>
  <si>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</si>
  <si>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</si>
  <si>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</si>
  <si>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</si>
  <si>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</si>
  <si>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</si>
  <si>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</si>
  <si>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</si>
  <si>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</si>
  <si>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</si>
  <si>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</si>
  <si>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</si>
  <si>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</si>
  <si>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</si>
  <si>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</si>
  <si>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</si>
  <si>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</si>
  <si>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</si>
  <si>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</si>
  <si>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</si>
  <si>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</si>
  <si>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</si>
  <si>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</si>
  <si>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</si>
  <si>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</si>
  <si>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</si>
  <si>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</si>
  <si>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</si>
  <si>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</si>
  <si>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</si>
  <si>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</si>
  <si>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</si>
  <si>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</si>
  <si>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</si>
  <si>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</si>
  <si>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</si>
  <si>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</si>
  <si>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</si>
  <si>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</si>
  <si>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</si>
  <si>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</si>
  <si>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</si>
  <si>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</si>
  <si>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</si>
  <si>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</si>
  <si>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</si>
  <si>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</si>
  <si>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</si>
  <si>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</si>
  <si>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</si>
  <si>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</si>
  <si>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</si>
  <si>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</si>
  <si>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</si>
  <si>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</si>
  <si>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</si>
  <si>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</si>
  <si>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</si>
  <si>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</si>
  <si>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</si>
  <si>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</si>
  <si>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</si>
  <si>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</si>
  <si>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</si>
  <si>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</si>
  <si>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</si>
  <si>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</si>
  <si>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</si>
  <si>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</si>
  <si>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</si>
  <si>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</si>
  <si>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</si>
  <si>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</si>
  <si>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</si>
  <si>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</si>
  <si>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</si>
  <si>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</si>
  <si>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</si>
  <si>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</si>
  <si>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</si>
  <si>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</si>
  <si>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</si>
  <si>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</si>
  <si>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</si>
  <si>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</si>
  <si>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</si>
  <si>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</si>
  <si>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</si>
  <si>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</si>
  <si>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</si>
  <si>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</si>
  <si>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</si>
  <si>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</si>
  <si>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</si>
  <si>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</si>
  <si>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</si>
  <si>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</si>
  <si>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</si>
  <si>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</si>
  <si>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</si>
  <si>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</si>
  <si>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</si>
  <si>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</si>
  <si>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</si>
  <si>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</si>
  <si>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</si>
  <si>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</si>
  <si>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</si>
  <si>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</si>
  <si>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</si>
  <si>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</si>
  <si>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</si>
  <si>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</si>
  <si>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</si>
  <si>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</si>
  <si>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</si>
  <si>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</si>
  <si>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</si>
  <si>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</si>
  <si>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</si>
  <si>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</si>
  <si>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</si>
  <si>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</si>
  <si>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</si>
  <si>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</si>
  <si>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</si>
  <si>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</si>
  <si>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</si>
  <si>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</si>
  <si>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</si>
  <si>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</si>
  <si>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</si>
  <si>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</si>
  <si>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</si>
  <si>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</si>
  <si>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</si>
  <si>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</si>
  <si>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</si>
  <si>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</si>
  <si>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</si>
  <si>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</si>
  <si>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</si>
  <si>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</si>
  <si>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</si>
  <si>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</si>
  <si>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</si>
  <si>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</si>
  <si>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</si>
  <si>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</si>
  <si>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</si>
  <si>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</si>
  <si>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</si>
  <si>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</si>
  <si>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</si>
  <si>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</si>
  <si>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</si>
  <si>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</si>
  <si>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</si>
  <si>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</si>
  <si>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</si>
  <si>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</si>
  <si>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</si>
  <si>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</si>
  <si>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</si>
  <si>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</si>
  <si>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</si>
  <si>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</si>
  <si>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</si>
  <si>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</si>
  <si>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</si>
  <si>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</si>
  <si>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</si>
  <si>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</si>
  <si>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</si>
  <si>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</si>
  <si>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</si>
  <si>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</si>
  <si>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</si>
  <si>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</si>
  <si>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</si>
  <si>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</si>
  <si>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</si>
  <si>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</si>
  <si>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</si>
  <si>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</si>
  <si>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</si>
  <si>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</si>
  <si>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</si>
  <si>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</si>
  <si>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</si>
  <si>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</si>
  <si>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</si>
  <si>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</si>
  <si>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</si>
  <si>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</si>
  <si>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</si>
  <si>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</si>
  <si>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</si>
  <si>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</si>
  <si>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</si>
  <si>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</si>
  <si>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</si>
  <si>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</si>
  <si>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</si>
  <si>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</si>
  <si>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</si>
  <si>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</si>
  <si>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</si>
  <si>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</si>
  <si>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</si>
  <si>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</si>
  <si>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</si>
  <si>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</si>
  <si>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</si>
  <si>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</si>
  <si>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</si>
  <si>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</si>
  <si>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</si>
  <si>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</si>
  <si>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</si>
  <si>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</si>
  <si>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</si>
  <si>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</si>
  <si>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</si>
  <si>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</si>
  <si>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</si>
  <si>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</si>
  <si>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</si>
  <si>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</si>
  <si>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</si>
  <si>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</si>
  <si>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</si>
  <si>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</si>
  <si>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</si>
  <si>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</si>
  <si>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</si>
  <si>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</si>
  <si>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</si>
  <si>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</si>
  <si>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</si>
  <si>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</si>
  <si>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</si>
  <si>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</si>
  <si>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</si>
  <si>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</si>
  <si>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</si>
  <si>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</si>
  <si>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</si>
  <si>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</si>
  <si>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</si>
  <si>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</si>
  <si>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</si>
  <si>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</si>
  <si>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</si>
  <si>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</si>
  <si>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</si>
  <si>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</si>
  <si>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</si>
  <si>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</si>
  <si>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</si>
  <si>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</si>
  <si>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</si>
  <si>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</si>
  <si>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</si>
  <si>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</si>
  <si>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</si>
  <si>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</si>
  <si>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</si>
  <si>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</si>
  <si>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</si>
  <si>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</si>
  <si>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</si>
  <si>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</si>
  <si>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</si>
  <si>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</si>
  <si>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</si>
  <si>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</si>
  <si>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</si>
  <si>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</si>
  <si>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</si>
  <si>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</si>
  <si>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</si>
  <si>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</si>
  <si>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</si>
  <si>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</si>
  <si>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</si>
  <si>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</si>
  <si>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</si>
  <si>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</si>
  <si>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</si>
  <si>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</si>
  <si>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</si>
  <si>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</si>
  <si>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</si>
  <si>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</si>
  <si>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</si>
  <si>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</si>
  <si>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</si>
  <si>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</si>
  <si>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</si>
  <si>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</si>
  <si>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</si>
  <si>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</si>
  <si>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</si>
  <si>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</si>
  <si>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</si>
  <si>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</si>
  <si>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</si>
  <si>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</si>
  <si>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</si>
  <si>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</si>
  <si>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</si>
  <si>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</si>
  <si>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</si>
  <si>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</si>
  <si>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</si>
  <si>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</si>
  <si>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</si>
  <si>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</si>
  <si>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</si>
  <si>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</si>
  <si>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</si>
  <si>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</si>
  <si>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</si>
  <si>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</si>
  <si>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</si>
  <si>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</si>
  <si>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</si>
  <si>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</si>
  <si>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</si>
  <si>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</si>
  <si>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</si>
  <si>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</si>
  <si>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</si>
  <si>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</si>
  <si>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</si>
  <si>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</si>
  <si>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</si>
  <si>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</si>
  <si>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</si>
  <si>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</si>
  <si>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</si>
  <si>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</si>
  <si>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</si>
  <si>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</si>
  <si>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</si>
  <si>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</si>
  <si>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</si>
  <si>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</si>
  <si>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</si>
  <si>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</si>
  <si>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</si>
  <si>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</si>
  <si>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</si>
  <si>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</si>
  <si>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</si>
  <si>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</si>
  <si>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</si>
  <si>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</si>
  <si>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</si>
  <si>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</si>
  <si>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</si>
  <si>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</si>
  <si>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</si>
  <si>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</si>
  <si>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</si>
  <si>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</si>
  <si>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</si>
  <si>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</si>
  <si>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</si>
  <si>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</si>
  <si>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</si>
  <si>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</si>
  <si>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</si>
  <si>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</si>
  <si>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</si>
  <si>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</si>
  <si>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</si>
  <si>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</si>
  <si>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</si>
  <si>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</si>
  <si>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</si>
  <si>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</si>
  <si>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</si>
  <si>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</si>
  <si>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</si>
  <si>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</si>
  <si>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</si>
  <si>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</si>
  <si>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</si>
  <si>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</si>
  <si>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</si>
  <si>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</si>
  <si>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</si>
  <si>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</si>
  <si>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</si>
  <si>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</si>
  <si>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</si>
  <si>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</si>
  <si>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</si>
  <si>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</si>
  <si>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</si>
  <si>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</si>
  <si>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</si>
  <si>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</si>
  <si>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</si>
  <si>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</si>
  <si>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</si>
  <si>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</si>
  <si>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</si>
  <si>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</si>
  <si>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</si>
  <si>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</si>
  <si>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</si>
  <si>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</si>
  <si>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</si>
  <si>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</si>
  <si>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</si>
  <si>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</si>
  <si>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</si>
  <si>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</si>
  <si>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</si>
  <si>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</si>
  <si>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</si>
  <si>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</si>
  <si>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</si>
  <si>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</si>
  <si>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</si>
  <si>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</si>
  <si>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</si>
  <si>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</si>
  <si>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</si>
  <si>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</si>
  <si>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</si>
  <si>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</si>
  <si>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</si>
  <si>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</si>
  <si>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</si>
  <si>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</si>
  <si>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</si>
  <si>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</si>
  <si>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</si>
  <si>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</si>
  <si>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</si>
  <si>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</si>
  <si>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</si>
  <si>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</si>
  <si>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</si>
  <si>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</si>
  <si>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</si>
  <si>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</si>
  <si>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</si>
  <si>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</si>
  <si>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</si>
  <si>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</si>
  <si>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</si>
  <si>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</si>
  <si>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</si>
  <si>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</si>
  <si>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</si>
  <si>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</si>
  <si>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</si>
  <si>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</si>
  <si>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</si>
  <si>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</si>
  <si>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</si>
  <si>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</si>
  <si>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</si>
  <si>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</si>
  <si>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</si>
  <si>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</si>
  <si>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</si>
  <si>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</si>
  <si>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</si>
  <si>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</si>
  <si>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</si>
  <si>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</si>
  <si>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</si>
  <si>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</si>
  <si>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</si>
  <si>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</si>
  <si>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</si>
  <si>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</si>
  <si>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</si>
  <si>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</si>
  <si>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</si>
  <si>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</si>
  <si>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</si>
  <si>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</si>
  <si>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</si>
  <si>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</si>
  <si>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</si>
  <si>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</si>
  <si>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</si>
  <si>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</si>
  <si>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</si>
  <si>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</si>
  <si>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</si>
  <si>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</si>
  <si>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</si>
  <si>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</si>
  <si>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</si>
  <si>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</si>
  <si>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</si>
  <si>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</si>
  <si>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</si>
  <si>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</si>
  <si>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</si>
  <si>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</si>
  <si>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</si>
  <si>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</si>
  <si>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</si>
  <si>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</si>
  <si>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</si>
  <si>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</si>
  <si>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</si>
  <si>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</si>
  <si>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</si>
  <si>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</si>
  <si>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</si>
  <si>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</si>
  <si>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</si>
  <si>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</si>
  <si>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</si>
  <si>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</si>
  <si>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</si>
  <si>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</si>
  <si>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</si>
  <si>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</si>
  <si>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</si>
  <si>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</si>
  <si>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</si>
  <si>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</si>
  <si>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</si>
  <si>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</si>
  <si>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</si>
  <si>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</si>
  <si>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</si>
  <si>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</si>
  <si>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</si>
  <si>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</si>
  <si>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</si>
  <si>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</si>
  <si>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</si>
  <si>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</si>
  <si>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</si>
  <si>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</si>
  <si>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</si>
  <si>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</si>
  <si>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</si>
  <si>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</si>
  <si>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</si>
  <si>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</si>
  <si>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</si>
  <si>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</si>
  <si>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</si>
  <si>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</si>
  <si>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</si>
  <si>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</si>
  <si>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</si>
  <si>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</si>
  <si>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</si>
  <si>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</si>
  <si>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</si>
  <si>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</si>
  <si>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</si>
  <si>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</si>
  <si>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</si>
  <si>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</si>
  <si>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</si>
  <si>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</si>
  <si>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</si>
  <si>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</si>
  <si>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</si>
  <si>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</si>
  <si>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</si>
  <si>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</si>
  <si>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</si>
  <si>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</si>
  <si>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</si>
  <si>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</si>
  <si>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</si>
  <si>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</si>
  <si>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</si>
  <si>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</si>
  <si>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</si>
  <si>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</si>
  <si>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</si>
  <si>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</si>
  <si>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</si>
  <si>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</si>
  <si>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</si>
  <si>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</si>
  <si>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</si>
  <si>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</si>
  <si>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</si>
  <si>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</si>
  <si>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</si>
  <si>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</si>
  <si>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</si>
  <si>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</si>
  <si>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</si>
  <si>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</si>
  <si>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</si>
  <si>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</si>
  <si>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</si>
  <si>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</si>
  <si>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</si>
  <si>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</si>
  <si>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</si>
  <si>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</si>
  <si>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</si>
  <si>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</si>
  <si>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</si>
  <si>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</si>
  <si>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</si>
  <si>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</si>
  <si>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</si>
  <si>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</si>
  <si>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</si>
  <si>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</si>
  <si>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</si>
  <si>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</si>
  <si>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</si>
  <si>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</si>
  <si>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</si>
  <si>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</si>
  <si>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</si>
  <si>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</si>
  <si>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</si>
  <si>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</si>
  <si>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</si>
  <si>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</si>
  <si>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</si>
  <si>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</si>
  <si>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</si>
  <si>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</si>
  <si>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</si>
  <si>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</si>
  <si>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</si>
  <si>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</si>
  <si>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</si>
  <si>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</si>
  <si>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</si>
  <si>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</si>
  <si>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</si>
  <si>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</si>
  <si>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</si>
  <si>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</si>
  <si>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</si>
  <si>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</si>
  <si>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</si>
  <si>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</si>
  <si>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</si>
  <si>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</si>
  <si>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</si>
  <si>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</si>
  <si>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</si>
  <si>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</si>
  <si>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</si>
  <si>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</si>
  <si>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</si>
  <si>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</si>
  <si>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</si>
  <si>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</si>
  <si>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</si>
  <si>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</si>
  <si>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</si>
  <si>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</si>
  <si>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</si>
  <si>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</si>
  <si>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</si>
  <si>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</si>
  <si>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</si>
  <si>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</si>
  <si>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</si>
  <si>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</si>
  <si>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</si>
  <si>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</si>
  <si>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</si>
  <si>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</si>
  <si>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</si>
  <si>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</si>
  <si>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</si>
  <si>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</si>
  <si>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</si>
  <si>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</si>
  <si>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</si>
  <si>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</si>
  <si>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</si>
  <si>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</si>
  <si>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</si>
  <si>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</si>
  <si>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</si>
  <si>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</si>
  <si>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</si>
  <si>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</si>
  <si>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</si>
  <si>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</si>
  <si>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</si>
  <si>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</si>
  <si>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</si>
  <si>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</si>
  <si>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</si>
  <si>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</si>
  <si>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</si>
  <si>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</si>
  <si>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</si>
  <si>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</si>
  <si>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</si>
  <si>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</si>
  <si>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</si>
  <si>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</si>
  <si>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</si>
  <si>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</si>
  <si>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</si>
  <si>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</si>
  <si>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</si>
  <si>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</si>
  <si>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</si>
  <si>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</si>
  <si>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</si>
  <si>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</si>
  <si>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</si>
  <si>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</si>
  <si>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</si>
  <si>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</si>
  <si>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</si>
  <si>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</si>
  <si>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</si>
  <si>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</si>
  <si>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</si>
  <si>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</si>
  <si>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</si>
  <si>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</si>
  <si>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</si>
  <si>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</si>
  <si>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</si>
  <si>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</si>
  <si>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</si>
  <si>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</si>
  <si>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</si>
  <si>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</si>
  <si>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</si>
  <si>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</si>
  <si>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</si>
  <si>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</si>
  <si>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</si>
  <si>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</si>
  <si>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</si>
  <si>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</si>
  <si>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</si>
  <si>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</si>
  <si>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</si>
  <si>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</si>
  <si>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</si>
  <si>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</si>
  <si>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</si>
  <si>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</si>
  <si>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</si>
  <si>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</si>
  <si>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</si>
  <si>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</si>
  <si>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</si>
  <si>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</si>
  <si>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</si>
  <si>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</si>
  <si>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</si>
  <si>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</si>
  <si>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</si>
  <si>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</si>
  <si>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</si>
  <si>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</si>
  <si>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</si>
  <si>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</si>
  <si>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</si>
  <si>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</si>
  <si>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</si>
  <si>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</si>
  <si>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</si>
  <si>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</si>
  <si>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</si>
  <si>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</si>
  <si>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</si>
  <si>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</si>
  <si>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</si>
  <si>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</si>
  <si>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</si>
  <si>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</si>
  <si>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</si>
  <si>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</si>
  <si>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</si>
  <si>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</si>
  <si>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</si>
  <si>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</si>
  <si>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</si>
  <si>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</si>
  <si>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</si>
  <si>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</si>
  <si>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</si>
  <si>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</si>
  <si>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</si>
  <si>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</si>
  <si>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</si>
  <si>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</si>
  <si>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</si>
  <si>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</si>
  <si>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</si>
  <si>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</si>
  <si>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</si>
  <si>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</si>
  <si>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</si>
  <si>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</si>
  <si>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</si>
  <si>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</si>
  <si>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</si>
  <si>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</si>
  <si>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</si>
  <si>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</si>
  <si>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</si>
  <si>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</si>
  <si>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</si>
  <si>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</si>
  <si>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</si>
  <si>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</si>
  <si>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</si>
  <si>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</si>
  <si>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</si>
  <si>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</si>
  <si>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</si>
  <si>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</si>
  <si>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</si>
  <si>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</si>
  <si>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</si>
  <si>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</si>
  <si>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</si>
  <si>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</si>
  <si>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</si>
  <si>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</si>
  <si>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</si>
  <si>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</si>
  <si>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</si>
  <si>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</si>
  <si>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</si>
  <si>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</si>
  <si>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</si>
  <si>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</si>
  <si>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</si>
  <si>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</si>
  <si>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</si>
  <si>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</si>
  <si>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</si>
  <si>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</si>
  <si>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</si>
  <si>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</si>
  <si>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</si>
  <si>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</si>
  <si>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</si>
  <si>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</si>
  <si>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</si>
  <si>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</si>
  <si>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</si>
  <si>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</si>
  <si>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</si>
  <si>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</si>
  <si>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</si>
  <si>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</si>
  <si>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</si>
  <si>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</si>
  <si>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</si>
  <si>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</si>
  <si>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</si>
  <si>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</si>
  <si>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</si>
  <si>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</si>
  <si>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</si>
  <si>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</si>
  <si>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</si>
  <si>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</si>
  <si>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</si>
  <si>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</si>
  <si>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</si>
  <si>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</si>
  <si>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</si>
  <si>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</si>
  <si>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</si>
  <si>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</si>
  <si>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</si>
  <si>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</si>
  <si>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</si>
  <si>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</si>
  <si>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</si>
  <si>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</si>
  <si>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</si>
  <si>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</si>
  <si>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</si>
  <si>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</si>
  <si>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</si>
  <si>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</si>
  <si>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</si>
  <si>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</si>
  <si>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</si>
  <si>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</si>
  <si>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</si>
  <si>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</si>
  <si>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</si>
  <si>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</si>
  <si>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</si>
  <si>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</si>
  <si>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</si>
  <si>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</si>
  <si>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</si>
  <si>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</si>
  <si>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</si>
  <si>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</si>
  <si>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</si>
  <si>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</si>
  <si>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</si>
  <si>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</si>
  <si>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</si>
  <si>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</si>
  <si>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</si>
  <si>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</si>
  <si>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</si>
  <si>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</si>
  <si>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</si>
  <si>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</si>
  <si>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</si>
  <si>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</si>
  <si>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</si>
  <si>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</si>
  <si>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</si>
  <si>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</si>
  <si>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</si>
  <si>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</si>
  <si>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</si>
  <si>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</si>
  <si>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</si>
  <si>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</si>
  <si>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</si>
  <si>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</si>
  <si>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</si>
  <si>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</si>
  <si>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</si>
  <si>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</si>
  <si>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</si>
  <si>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</si>
  <si>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</si>
  <si>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</si>
  <si>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</si>
  <si>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</si>
  <si>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</si>
  <si>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</si>
  <si>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</si>
  <si>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</si>
  <si>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</si>
  <si>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</si>
  <si>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</si>
  <si>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</si>
  <si>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</si>
  <si>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</si>
  <si>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</si>
  <si>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</si>
  <si>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</si>
  <si>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</si>
  <si>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</si>
  <si>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</si>
  <si>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</si>
  <si>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</si>
  <si>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</si>
  <si>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</si>
  <si>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</si>
  <si>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</si>
  <si>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</si>
  <si>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</si>
  <si>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</si>
  <si>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</si>
  <si>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</si>
  <si>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</si>
  <si>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</si>
  <si>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</si>
  <si>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</si>
  <si>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</si>
  <si>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</si>
  <si>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</si>
  <si>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</si>
  <si>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</si>
  <si>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</si>
  <si>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</si>
  <si>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</si>
  <si>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</si>
  <si>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</si>
  <si>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</si>
  <si>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</si>
  <si>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</si>
  <si>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</si>
  <si>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</si>
  <si>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</si>
  <si>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</si>
  <si>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</si>
  <si>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</si>
  <si>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</si>
  <si>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</si>
  <si>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</si>
  <si>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</si>
  <si>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</si>
  <si>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</si>
  <si>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</si>
  <si>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</si>
  <si>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</si>
  <si>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</si>
  <si>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</si>
  <si>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</si>
  <si>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</si>
  <si>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</si>
  <si>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</si>
  <si>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</si>
  <si>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</si>
  <si>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</si>
  <si>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</si>
  <si>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</si>
  <si>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</si>
  <si>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</si>
  <si>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</si>
  <si>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</si>
  <si>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</si>
  <si>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</si>
  <si>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</si>
  <si>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</si>
  <si>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</si>
  <si>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</si>
  <si>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</si>
  <si>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</si>
  <si>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</si>
  <si>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</si>
  <si>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</si>
  <si>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</si>
  <si>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</si>
  <si>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</si>
  <si>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</si>
  <si>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</si>
  <si>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</si>
  <si>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</si>
  <si>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</si>
  <si>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</si>
  <si>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</si>
  <si>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</si>
  <si>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</si>
  <si>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</si>
  <si>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</si>
  <si>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</si>
  <si>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</si>
  <si>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</si>
  <si>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</si>
  <si>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</si>
  <si>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</si>
  <si>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</si>
  <si>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</si>
  <si>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</si>
  <si>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</si>
  <si>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</si>
  <si>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</si>
  <si>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</si>
  <si>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</si>
  <si>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</si>
  <si>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</si>
  <si>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</si>
  <si>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</si>
  <si>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</si>
  <si>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</si>
  <si>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</si>
  <si>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</si>
  <si>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</si>
  <si>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</si>
  <si>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</si>
  <si>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</si>
  <si>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</si>
  <si>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</si>
  <si>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</si>
  <si>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</si>
  <si>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</si>
  <si>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</si>
  <si>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</si>
  <si>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</si>
  <si>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</si>
  <si>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</si>
  <si>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</si>
  <si>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</si>
  <si>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</si>
  <si>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</si>
  <si>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</si>
  <si>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</si>
  <si>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</si>
  <si>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</si>
  <si>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</si>
  <si>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</si>
  <si>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</si>
  <si>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</si>
  <si>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</si>
  <si>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</si>
  <si>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</si>
  <si>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</si>
  <si>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</si>
  <si>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</si>
  <si>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</si>
  <si>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</si>
  <si>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</si>
  <si>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</si>
  <si>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</si>
  <si>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</si>
  <si>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</si>
  <si>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</si>
  <si>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</si>
  <si>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</si>
  <si>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</si>
  <si>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</si>
  <si>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</si>
  <si>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</si>
  <si>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</si>
  <si>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</si>
  <si>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</si>
  <si>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</si>
  <si>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</si>
  <si>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</si>
  <si>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</si>
  <si>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</si>
  <si>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</si>
  <si>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</si>
  <si>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</si>
  <si>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</si>
  <si>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</si>
  <si>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</si>
  <si>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</si>
  <si>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</si>
  <si>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</si>
  <si>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</si>
  <si>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</si>
  <si>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</si>
  <si>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</si>
  <si>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</si>
  <si>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</si>
  <si>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</si>
  <si>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</si>
  <si>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</si>
  <si>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</si>
  <si>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</si>
  <si>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</si>
  <si>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</si>
  <si>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</si>
  <si>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</si>
  <si>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</si>
  <si>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</si>
  <si>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</si>
  <si>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</si>
  <si>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</si>
  <si>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</si>
  <si>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</si>
  <si>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</si>
  <si>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</si>
  <si>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</si>
  <si>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</si>
  <si>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</si>
  <si>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</si>
  <si>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</si>
  <si>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</si>
  <si>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</si>
  <si>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</si>
  <si>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</si>
  <si>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</si>
  <si>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</si>
  <si>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</si>
  <si>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</si>
  <si>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</si>
  <si>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</si>
  <si>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</si>
  <si>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</si>
  <si>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</si>
  <si>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</si>
  <si>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</si>
  <si>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</si>
  <si>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</si>
  <si>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</si>
  <si>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</si>
  <si>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</si>
  <si>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</si>
  <si>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</si>
  <si>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</si>
  <si>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</si>
  <si>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</si>
  <si>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</si>
  <si>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</si>
  <si>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</si>
  <si>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</si>
  <si>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</si>
  <si>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</si>
  <si>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</si>
  <si>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</si>
  <si>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</si>
  <si>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</si>
  <si>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</si>
  <si>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</si>
  <si>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</si>
  <si>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</si>
  <si>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</si>
  <si>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</si>
  <si>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</si>
  <si>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</si>
  <si>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</si>
  <si>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</si>
  <si>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</si>
  <si>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</si>
  <si>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</si>
  <si>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</si>
  <si>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</si>
  <si>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</si>
  <si>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</si>
  <si>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</si>
  <si>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</si>
  <si>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</si>
  <si>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</si>
  <si>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</si>
  <si>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</si>
  <si>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</si>
  <si>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</si>
  <si>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</si>
  <si>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</si>
  <si>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</si>
  <si>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</si>
  <si>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</si>
  <si>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</si>
  <si>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</si>
  <si>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</si>
  <si>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</si>
  <si>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</si>
  <si>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</si>
  <si>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</si>
  <si>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</si>
  <si>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</si>
  <si>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</si>
  <si>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</si>
  <si>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</si>
  <si>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</si>
  <si>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</si>
  <si>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</si>
  <si>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</si>
  <si>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</si>
  <si>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</si>
  <si>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</si>
  <si>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</si>
  <si>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</si>
  <si>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</si>
  <si>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</si>
  <si>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</si>
  <si>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</si>
  <si>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</si>
  <si>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</si>
  <si>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</si>
  <si>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</si>
  <si>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</si>
  <si>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</si>
  <si>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</si>
  <si>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</si>
  <si>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</si>
  <si>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</si>
  <si>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</si>
  <si>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</si>
  <si>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</si>
  <si>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</si>
  <si>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</si>
  <si>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</si>
  <si>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</si>
  <si>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</si>
  <si>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</si>
  <si>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</si>
  <si>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</si>
  <si>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</si>
  <si>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</si>
  <si>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</si>
  <si>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</si>
  <si>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</si>
  <si>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</si>
  <si>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</si>
  <si>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</si>
  <si>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</si>
  <si>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</si>
  <si>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</si>
  <si>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</si>
  <si>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</si>
  <si>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</si>
  <si>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</si>
  <si>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</si>
  <si>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</si>
  <si>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</si>
  <si>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</si>
  <si>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</si>
  <si>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</si>
  <si>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</si>
  <si>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</si>
  <si>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</si>
  <si>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</si>
  <si>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</si>
  <si>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</si>
  <si>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</si>
  <si>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</si>
  <si>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</si>
  <si>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</si>
  <si>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</si>
  <si>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</si>
  <si>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</si>
  <si>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</si>
  <si>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</si>
  <si>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</si>
  <si>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</si>
  <si>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</si>
  <si>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</si>
  <si>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</si>
  <si>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</si>
  <si>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</si>
  <si>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</si>
  <si>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</si>
  <si>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</si>
  <si>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</si>
  <si>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</si>
  <si>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</si>
  <si>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</si>
  <si>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</si>
  <si>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</si>
  <si>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</si>
  <si>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</si>
  <si>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</si>
  <si>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</si>
  <si>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</si>
  <si>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</si>
  <si>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</si>
  <si>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</si>
  <si>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</si>
  <si>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</si>
  <si>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</si>
  <si>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</si>
  <si>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</si>
  <si>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</si>
  <si>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</si>
  <si>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</si>
  <si>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</si>
  <si>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</si>
  <si>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</si>
  <si>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</si>
  <si>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</si>
  <si>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</si>
  <si>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</si>
  <si>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</si>
  <si>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</si>
  <si>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</si>
  <si>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</si>
  <si>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</si>
  <si>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</si>
  <si>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</si>
  <si>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</si>
  <si>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</si>
  <si>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</si>
  <si>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</si>
  <si>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</si>
  <si>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</si>
  <si>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</si>
  <si>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</si>
  <si>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</si>
  <si>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</si>
  <si>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</si>
  <si>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</si>
  <si>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</si>
  <si>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</si>
  <si>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</si>
  <si>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</si>
  <si>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</si>
  <si>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</si>
  <si>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</si>
  <si>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</si>
  <si>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</si>
  <si>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</si>
  <si>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</si>
  <si>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</si>
  <si>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</si>
  <si>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</si>
  <si>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</si>
  <si>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</si>
  <si>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</si>
  <si>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</si>
  <si>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</si>
  <si>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</si>
  <si>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</si>
  <si>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</si>
  <si>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</si>
  <si>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</si>
  <si>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</si>
  <si>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</si>
  <si>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</si>
  <si>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</si>
  <si>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</si>
  <si>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</si>
  <si>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</si>
  <si>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</si>
  <si>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</si>
  <si>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</si>
  <si>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</si>
  <si>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</si>
  <si>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</si>
  <si>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</si>
  <si>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</si>
  <si>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</si>
  <si>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</si>
  <si>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</si>
  <si>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</si>
  <si>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</si>
  <si>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</si>
  <si>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</si>
  <si>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</si>
  <si>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</si>
  <si>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</si>
  <si>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</si>
  <si>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</si>
  <si>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</si>
  <si>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</si>
  <si>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</si>
  <si>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</si>
  <si>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</si>
  <si>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</si>
  <si>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</si>
  <si>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</si>
  <si>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</si>
  <si>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</si>
  <si>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</si>
  <si>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</si>
  <si>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</si>
  <si>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</si>
  <si>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</si>
  <si>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</si>
  <si>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</si>
  <si>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</si>
  <si>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</si>
  <si>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</si>
  <si>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</si>
  <si>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</si>
  <si>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</si>
  <si>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</si>
  <si>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</si>
  <si>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</si>
  <si>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</si>
  <si>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</si>
  <si>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</si>
  <si>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</si>
  <si>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</si>
  <si>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</si>
  <si>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</si>
  <si>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</si>
  <si>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</si>
  <si>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</si>
  <si>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</si>
  <si>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</si>
  <si>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</si>
  <si>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</si>
  <si>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</si>
  <si>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</si>
  <si>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</si>
  <si>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</si>
  <si>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</si>
  <si>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</si>
  <si>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</si>
  <si>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</si>
  <si>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</si>
  <si>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</si>
  <si>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</si>
  <si>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</si>
  <si>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</si>
  <si>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</si>
  <si>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</si>
  <si>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</si>
  <si>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</si>
  <si>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</si>
  <si>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</si>
  <si>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</si>
  <si>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</si>
  <si>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</si>
  <si>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</si>
  <si>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</si>
  <si>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</si>
  <si>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</si>
  <si>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</si>
  <si>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</si>
  <si>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</si>
  <si>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</si>
  <si>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</si>
  <si>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</si>
  <si>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</si>
  <si>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</si>
  <si>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</si>
  <si>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</si>
  <si>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</si>
  <si>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</si>
  <si>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</si>
  <si>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</si>
  <si>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</si>
  <si>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</si>
  <si>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</si>
  <si>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</si>
  <si>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</si>
  <si>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</si>
  <si>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</si>
  <si>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</si>
  <si>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</si>
  <si>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</si>
  <si>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</si>
  <si>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</si>
  <si>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</si>
  <si>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</si>
  <si>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</si>
  <si>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</si>
  <si>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</si>
  <si>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</si>
  <si>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</si>
  <si>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</si>
  <si>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</si>
  <si>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</si>
  <si>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</si>
  <si>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</si>
  <si>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</si>
  <si>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</si>
  <si>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</si>
  <si>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</si>
  <si>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</si>
  <si>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</si>
  <si>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</si>
  <si>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</si>
  <si>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</si>
  <si>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</si>
  <si>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</si>
  <si>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</si>
  <si>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</si>
  <si>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</si>
  <si>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</si>
  <si>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</si>
  <si>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</si>
  <si>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</si>
  <si>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</si>
  <si>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</si>
  <si>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</si>
  <si>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</si>
  <si>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</si>
  <si>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</si>
  <si>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</si>
  <si>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</si>
  <si>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</si>
  <si>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</si>
  <si>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</si>
  <si>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</si>
  <si>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</si>
  <si>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</si>
  <si>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</si>
  <si>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</si>
  <si>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</si>
  <si>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</si>
  <si>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</si>
  <si>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</si>
  <si>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</si>
  <si>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</si>
  <si>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</si>
  <si>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</si>
  <si>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</si>
  <si>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</si>
  <si>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</si>
  <si>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</si>
  <si>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</si>
  <si>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</si>
  <si>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</si>
  <si>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</si>
  <si>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</si>
  <si>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</si>
  <si>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</si>
  <si>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</si>
  <si>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</si>
  <si>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</si>
  <si>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</si>
  <si>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</si>
  <si>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</si>
  <si>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</si>
  <si>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</si>
  <si>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</si>
  <si>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</si>
  <si>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</si>
  <si>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</si>
  <si>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</si>
  <si>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</si>
  <si>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</si>
  <si>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</si>
  <si>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</si>
  <si>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</si>
  <si>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</si>
  <si>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</si>
  <si>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</si>
  <si>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</si>
  <si>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</si>
  <si>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</si>
  <si>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</si>
  <si>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</si>
  <si>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</si>
  <si>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</si>
  <si>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</si>
  <si>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</si>
  <si>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</si>
  <si>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</si>
  <si>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</si>
  <si>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</si>
  <si>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</si>
  <si>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</si>
  <si>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</si>
  <si>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</si>
  <si>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</si>
  <si>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</si>
  <si>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</si>
  <si>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</si>
  <si>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</si>
  <si>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</si>
  <si>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</si>
  <si>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</si>
  <si>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</si>
  <si>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</si>
  <si>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</si>
  <si>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</si>
  <si>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</si>
  <si>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</si>
  <si>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</si>
  <si>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</si>
  <si>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</si>
  <si>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</si>
  <si>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</si>
  <si>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</si>
  <si>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</si>
  <si>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</si>
  <si>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</si>
  <si>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</si>
  <si>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</si>
  <si>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</si>
  <si>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</si>
  <si>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</si>
  <si>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</si>
  <si>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</si>
  <si>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</si>
  <si>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</si>
  <si>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</si>
  <si>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</si>
  <si>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</si>
  <si>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</si>
  <si>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</si>
  <si>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</si>
  <si>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</si>
  <si>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</si>
  <si>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</si>
  <si>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</si>
  <si>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</si>
  <si>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</si>
  <si>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</si>
  <si>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</si>
  <si>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</si>
  <si>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</si>
  <si>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</si>
  <si>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</si>
  <si>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</si>
  <si>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</si>
  <si>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</si>
  <si>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</si>
  <si>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</si>
  <si>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</si>
  <si>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</si>
  <si>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</si>
  <si>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</si>
  <si>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</si>
  <si>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</si>
  <si>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</si>
  <si>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</si>
  <si>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</si>
  <si>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</si>
  <si>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</si>
  <si>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</si>
  <si>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</si>
  <si>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</si>
  <si>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</si>
  <si>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</si>
  <si>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</si>
  <si>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</si>
  <si>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</si>
  <si>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</si>
  <si>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</si>
  <si>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</si>
  <si>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</si>
  <si>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</si>
  <si>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</si>
  <si>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</si>
  <si>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</si>
  <si>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</si>
  <si>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</si>
  <si>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</si>
  <si>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</si>
  <si>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</si>
  <si>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</si>
  <si>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</si>
  <si>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</si>
  <si>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</si>
  <si>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</si>
  <si>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</si>
  <si>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</si>
  <si>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</si>
  <si>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</si>
  <si>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</si>
  <si>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</si>
  <si>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</si>
  <si>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</si>
  <si>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</si>
  <si>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</si>
  <si>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</si>
  <si>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</si>
  <si>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</si>
  <si>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</si>
  <si>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</si>
  <si>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</si>
  <si>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</si>
  <si>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</si>
  <si>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</si>
  <si>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</si>
  <si>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</si>
  <si>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</si>
  <si>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</si>
  <si>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</si>
  <si>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</si>
  <si>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</si>
  <si>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</si>
  <si>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</si>
  <si>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</si>
  <si>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</si>
  <si>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</si>
  <si>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</si>
  <si>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</si>
  <si>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</si>
  <si>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</si>
  <si>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</si>
  <si>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</si>
  <si>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</si>
  <si>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</si>
  <si>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</si>
  <si>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</si>
  <si>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</si>
  <si>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</si>
  <si>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</si>
  <si>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</si>
  <si>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</si>
  <si>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</si>
  <si>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</si>
  <si>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</si>
  <si>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</si>
  <si>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</si>
  <si>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</si>
  <si>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</si>
  <si>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</si>
  <si>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</si>
  <si>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</si>
  <si>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</si>
  <si>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</si>
  <si>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</si>
  <si>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</si>
  <si>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</si>
  <si>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</si>
  <si>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</si>
  <si>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</si>
  <si>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</si>
  <si>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</si>
  <si>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</si>
  <si>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</si>
  <si>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</si>
  <si>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</si>
  <si>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</si>
  <si>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</si>
  <si>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</si>
  <si>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</si>
  <si>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</si>
  <si>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</si>
  <si>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</si>
  <si>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</si>
  <si>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</si>
  <si>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</si>
  <si>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</si>
  <si>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</si>
  <si>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</si>
  <si>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</si>
  <si>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</si>
  <si>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</si>
  <si>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</si>
  <si>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</si>
  <si>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</si>
  <si>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</si>
  <si>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</si>
  <si>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</si>
  <si>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</si>
  <si>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</si>
  <si>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</si>
  <si>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</si>
  <si>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</si>
  <si>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</si>
  <si>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</si>
  <si>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</si>
  <si>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</si>
  <si>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</si>
  <si>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</si>
  <si>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</si>
  <si>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</si>
  <si>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</si>
  <si>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</si>
  <si>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</si>
  <si>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</si>
  <si>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</si>
  <si>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</si>
  <si>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</si>
  <si>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</si>
  <si>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</si>
  <si>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</si>
  <si>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</si>
  <si>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</si>
  <si>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</si>
  <si>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</si>
  <si>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</si>
  <si>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</si>
  <si>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</si>
  <si>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</si>
  <si>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</si>
  <si>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</si>
  <si>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</si>
  <si>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</si>
  <si>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</si>
  <si>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</si>
  <si>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</si>
  <si>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</si>
  <si>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</si>
  <si>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</si>
  <si>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</si>
  <si>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</si>
  <si>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</si>
  <si>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</si>
  <si>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</si>
  <si>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</si>
  <si>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</si>
  <si>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</si>
  <si>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</si>
  <si>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</si>
  <si>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</si>
  <si>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</si>
  <si>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</si>
  <si>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</si>
  <si>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</si>
  <si>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</si>
  <si>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</si>
  <si>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</si>
  <si>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</si>
  <si>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</si>
  <si>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</si>
  <si>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</si>
  <si>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</si>
  <si>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</si>
  <si>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</si>
  <si>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</si>
  <si>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</si>
  <si>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</si>
  <si>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</si>
  <si>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</si>
  <si>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</si>
  <si>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</si>
  <si>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</si>
  <si>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</si>
  <si>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</si>
  <si>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</si>
  <si>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</si>
  <si>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</si>
  <si>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</si>
  <si>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</si>
  <si>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</si>
  <si>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</si>
  <si>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</si>
  <si>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</si>
  <si>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</si>
  <si>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</si>
  <si>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</si>
  <si>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</si>
  <si>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</si>
  <si>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</si>
  <si>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</si>
  <si>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</si>
  <si>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</si>
  <si>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</si>
  <si>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</si>
  <si>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</si>
  <si>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</si>
  <si>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</si>
  <si>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</si>
  <si>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</si>
  <si>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</si>
  <si>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</si>
  <si>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</si>
  <si>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</si>
  <si>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</si>
  <si>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</si>
  <si>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</si>
  <si>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</si>
  <si>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</si>
  <si>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</si>
  <si>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</si>
  <si>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</si>
  <si>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</si>
  <si>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</si>
  <si>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</si>
  <si>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</si>
  <si>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</si>
  <si>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</si>
  <si>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</si>
  <si>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</si>
  <si>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</si>
  <si>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</si>
  <si>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</si>
  <si>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</si>
  <si>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</si>
  <si>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</si>
  <si>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</si>
  <si>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</si>
  <si>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</si>
  <si>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</si>
  <si>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</si>
  <si>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</si>
  <si>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</si>
  <si>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</si>
  <si>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</si>
  <si>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</si>
  <si>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</si>
  <si>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</si>
  <si>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</si>
  <si>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</si>
  <si>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</si>
  <si>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</si>
  <si>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</si>
  <si>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</si>
  <si>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</si>
  <si>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</si>
  <si>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</si>
  <si>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</si>
  <si>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</si>
  <si>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</si>
  <si>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</si>
  <si>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</si>
  <si>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</si>
  <si>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</si>
  <si>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</si>
  <si>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</si>
  <si>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</si>
  <si>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</si>
  <si>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</si>
  <si>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</si>
  <si>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</si>
  <si>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</si>
  <si>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</si>
  <si>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</si>
  <si>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</si>
  <si>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</si>
  <si>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</si>
  <si>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</si>
  <si>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</si>
  <si>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</si>
  <si>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</si>
  <si>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</si>
  <si>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</si>
  <si>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</si>
  <si>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</si>
  <si>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</si>
  <si>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</si>
  <si>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</si>
  <si>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</si>
  <si>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</si>
  <si>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</si>
  <si>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</si>
  <si>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</si>
  <si>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</si>
  <si>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</si>
  <si>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</si>
  <si>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</si>
  <si>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</si>
  <si>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</si>
  <si>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</si>
  <si>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</si>
  <si>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</si>
  <si>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</si>
  <si>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</si>
  <si>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</si>
  <si>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</si>
  <si>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</si>
  <si>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</si>
  <si>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</si>
  <si>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</si>
  <si>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</si>
  <si>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</si>
  <si>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</si>
  <si>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</si>
  <si>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</si>
  <si>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</si>
  <si>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</si>
  <si>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</si>
  <si>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</si>
  <si>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</si>
  <si>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</si>
  <si>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</si>
  <si>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</si>
  <si>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</si>
  <si>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</si>
  <si>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</si>
  <si>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</si>
  <si>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</si>
  <si>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</si>
  <si>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</si>
  <si>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</si>
  <si>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</si>
  <si>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</si>
  <si>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</si>
  <si>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</si>
  <si>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</si>
  <si>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</si>
  <si>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</si>
  <si>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</si>
  <si>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</si>
  <si>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</si>
  <si>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</si>
  <si>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</si>
  <si>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</si>
  <si>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</si>
  <si>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</si>
  <si>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</si>
  <si>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</si>
  <si>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</si>
  <si>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</si>
  <si>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</si>
  <si>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</si>
  <si>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</si>
  <si>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</si>
  <si>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</si>
  <si>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</si>
  <si>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</si>
  <si>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</si>
  <si>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</si>
  <si>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</si>
  <si>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</si>
  <si>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</si>
  <si>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</si>
  <si>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</si>
  <si>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</si>
  <si>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</si>
  <si>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</si>
  <si>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</si>
  <si>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</si>
  <si>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</si>
  <si>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</si>
  <si>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</si>
  <si>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</si>
  <si>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</si>
  <si>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</si>
  <si>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</si>
  <si>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</si>
  <si>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</si>
  <si>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</si>
  <si>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</si>
  <si>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</si>
  <si>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</si>
  <si>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</si>
  <si>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</si>
  <si>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</si>
  <si>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</si>
  <si>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</si>
  <si>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</si>
  <si>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</si>
  <si>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</si>
  <si>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</si>
  <si>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</si>
  <si>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</si>
  <si>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</si>
  <si>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</si>
  <si>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</si>
  <si>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</si>
  <si>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</si>
  <si>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</si>
  <si>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</si>
  <si>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</si>
  <si>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</si>
  <si>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</si>
  <si>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</si>
  <si>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</si>
  <si>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</si>
  <si>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</si>
  <si>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</si>
  <si>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</si>
  <si>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</si>
  <si>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</si>
  <si>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</si>
  <si>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</si>
  <si>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</si>
  <si>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</si>
  <si>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</si>
  <si>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</si>
  <si>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</si>
  <si>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</si>
  <si>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</si>
  <si>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</si>
  <si>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</si>
  <si>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</si>
  <si>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</si>
  <si>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</si>
  <si>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</si>
  <si>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</si>
  <si>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</si>
  <si>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</si>
  <si>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</si>
  <si>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</si>
  <si>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</si>
  <si>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</si>
  <si>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</si>
  <si>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</si>
  <si>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</si>
  <si>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</si>
  <si>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</si>
  <si>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</si>
  <si>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</si>
  <si>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</si>
  <si>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</si>
  <si>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</si>
  <si>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</si>
  <si>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</si>
  <si>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</si>
  <si>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</si>
  <si>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</si>
  <si>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</si>
  <si>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</si>
  <si>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</si>
  <si>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</si>
  <si>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</si>
  <si>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</si>
  <si>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</si>
  <si>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</si>
  <si>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</si>
  <si>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</si>
  <si>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</si>
  <si>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</si>
  <si>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</si>
  <si>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</si>
  <si>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</si>
  <si>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</si>
  <si>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</si>
  <si>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</si>
  <si>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</si>
  <si>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</si>
  <si>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</si>
  <si>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</si>
  <si>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</si>
  <si>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</si>
  <si>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</si>
  <si>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</si>
  <si>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</si>
  <si>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</si>
  <si>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</si>
  <si>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</si>
  <si>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</si>
  <si>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</si>
  <si>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</si>
  <si>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</si>
  <si>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</si>
  <si>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</si>
  <si>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</si>
  <si>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</si>
  <si>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</si>
  <si>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</si>
  <si>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</si>
  <si>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</si>
  <si>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</si>
  <si>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</si>
  <si>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</si>
  <si>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</si>
  <si>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</si>
  <si>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</si>
  <si>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</si>
  <si>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</si>
  <si>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</si>
  <si>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</si>
  <si>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</si>
  <si>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</si>
  <si>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</si>
  <si>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</si>
  <si>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</si>
  <si>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</si>
  <si>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</si>
  <si>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</si>
  <si>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</si>
  <si>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</si>
  <si>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</si>
  <si>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</si>
  <si>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</si>
  <si>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</si>
  <si>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</si>
  <si>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</si>
  <si>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</si>
  <si>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</si>
  <si>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</si>
  <si>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</si>
  <si>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</si>
  <si>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</si>
  <si>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</si>
  <si>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</si>
  <si>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</si>
  <si>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</si>
  <si>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</si>
  <si>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</si>
  <si>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</si>
  <si>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</si>
  <si>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</si>
  <si>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</si>
  <si>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</si>
  <si>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</si>
  <si>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</si>
  <si>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</si>
  <si>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</si>
  <si>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</si>
  <si>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</si>
  <si>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</si>
  <si>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</si>
  <si>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</si>
  <si>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</si>
  <si>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</si>
  <si>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</si>
  <si>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</si>
  <si>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</si>
  <si>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</si>
  <si>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</si>
  <si>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</si>
  <si>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</si>
  <si>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</si>
  <si>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</si>
  <si>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</si>
  <si>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</si>
  <si>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</si>
  <si>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</si>
  <si>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</si>
  <si>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</si>
  <si>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</si>
  <si>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</si>
  <si>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</si>
  <si>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</si>
  <si>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</si>
  <si>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</si>
  <si>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</si>
  <si>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</si>
  <si>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</si>
  <si>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</si>
  <si>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</si>
  <si>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</si>
  <si>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</si>
  <si>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</si>
  <si>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</si>
  <si>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</si>
  <si>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</si>
  <si>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</si>
  <si>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</si>
  <si>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</si>
  <si>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</si>
  <si>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</si>
  <si>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</si>
  <si>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</si>
  <si>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</si>
  <si>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</si>
  <si>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</si>
  <si>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</si>
  <si>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</si>
  <si>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</si>
  <si>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</si>
  <si>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</si>
  <si>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</si>
  <si>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</si>
  <si>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</si>
  <si>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</si>
  <si>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</si>
  <si>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</si>
  <si>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</si>
  <si>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</si>
  <si>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</si>
  <si>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</si>
  <si>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</si>
  <si>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</si>
  <si>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</si>
  <si>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</si>
  <si>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</si>
  <si>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</si>
  <si>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</si>
  <si>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</si>
  <si>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</si>
  <si>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</si>
  <si>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</si>
  <si>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</si>
  <si>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</si>
  <si>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</si>
  <si>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</si>
  <si>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</si>
  <si>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</si>
  <si>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</si>
  <si>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</si>
  <si>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</si>
  <si>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</si>
  <si>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</si>
  <si>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</si>
  <si>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</si>
  <si>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</si>
  <si>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</si>
  <si>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</si>
  <si>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</si>
  <si>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</si>
  <si>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</si>
  <si>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</si>
  <si>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</si>
  <si>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</si>
  <si>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</si>
  <si>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</si>
  <si>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</si>
  <si>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</si>
  <si>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</si>
  <si>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</si>
  <si>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</si>
  <si>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</si>
  <si>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</si>
  <si>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</si>
  <si>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</si>
  <si>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</si>
  <si>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</si>
  <si>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</si>
  <si>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</si>
  <si>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</si>
  <si>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</si>
  <si>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</si>
  <si>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</si>
  <si>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</si>
  <si>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</si>
  <si>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</si>
  <si>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</si>
  <si>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</si>
  <si>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</si>
  <si>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</si>
  <si>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</si>
  <si>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</si>
  <si>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</si>
  <si>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</si>
  <si>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</si>
  <si>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</si>
  <si>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</si>
  <si>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</si>
  <si>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</si>
  <si>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</si>
  <si>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</si>
  <si>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</si>
  <si>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</si>
  <si>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</si>
  <si>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</si>
  <si>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</si>
  <si>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</si>
  <si>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</si>
  <si>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</si>
  <si>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</si>
  <si>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</si>
  <si>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</si>
  <si>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</si>
  <si>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</si>
  <si>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</si>
  <si>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</si>
  <si>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</si>
  <si>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</si>
  <si>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</si>
  <si>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</si>
  <si>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</si>
  <si>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</si>
  <si>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</si>
  <si>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</si>
  <si>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</si>
  <si>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</si>
  <si>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</si>
  <si>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</si>
  <si>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</si>
  <si>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</si>
  <si>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</si>
  <si>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</si>
  <si>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</si>
  <si>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</si>
  <si>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</si>
  <si>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</si>
  <si>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</si>
  <si>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</si>
  <si>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</si>
  <si>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</si>
  <si>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</si>
  <si>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</si>
  <si>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</si>
  <si>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</si>
  <si>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</si>
  <si>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</si>
  <si>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</si>
  <si>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</si>
  <si>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</si>
  <si>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</si>
  <si>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</si>
  <si>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</si>
  <si>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</si>
  <si>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</si>
  <si>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</si>
  <si>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</si>
  <si>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</si>
  <si>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</si>
  <si>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</si>
  <si>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</si>
  <si>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</si>
  <si>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</si>
  <si>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</si>
  <si>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</si>
  <si>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</si>
  <si>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</si>
  <si>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</si>
  <si>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</si>
  <si>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</si>
  <si>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</si>
  <si>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</si>
  <si>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</si>
  <si>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</si>
  <si>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</si>
  <si>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</si>
  <si>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</si>
  <si>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</si>
  <si>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</si>
  <si>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</si>
  <si>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</si>
  <si>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</si>
  <si>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</si>
  <si>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</si>
  <si>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</si>
  <si>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</si>
  <si>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</si>
  <si>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</si>
  <si>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</si>
  <si>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</si>
  <si>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</si>
  <si>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</si>
  <si>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</si>
  <si>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</si>
  <si>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</si>
  <si>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</si>
  <si>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</si>
  <si>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</si>
  <si>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</si>
  <si>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</si>
  <si>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</si>
  <si>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</si>
  <si>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</si>
  <si>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</si>
  <si>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</si>
  <si>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</si>
  <si>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</si>
  <si>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</si>
  <si>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</si>
  <si>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</si>
  <si>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</si>
  <si>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</si>
  <si>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</si>
  <si>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</si>
  <si>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</si>
  <si>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</si>
  <si>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</si>
  <si>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</si>
  <si>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</si>
  <si>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</si>
  <si>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</si>
  <si>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</si>
  <si>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</si>
  <si>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</si>
  <si>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</si>
  <si>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</si>
  <si>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</si>
  <si>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</si>
  <si>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</si>
  <si>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</si>
  <si>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</si>
  <si>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</si>
  <si>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</si>
  <si>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</si>
  <si>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</si>
  <si>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</si>
  <si>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</si>
  <si>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</si>
  <si>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</si>
  <si>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</si>
  <si>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</si>
  <si>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</si>
  <si>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</si>
  <si>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</si>
  <si>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</si>
  <si>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</si>
  <si>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</si>
  <si>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</si>
  <si>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</si>
  <si>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</si>
  <si>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</si>
  <si>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</si>
  <si>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</si>
  <si>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</si>
  <si>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</si>
  <si>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</si>
  <si>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</si>
  <si>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</si>
  <si>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</si>
  <si>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</si>
  <si>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</si>
  <si>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</si>
  <si>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</si>
  <si>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</si>
  <si>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</si>
  <si>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</si>
  <si>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</si>
  <si>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</si>
  <si>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</si>
  <si>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</si>
  <si>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</si>
  <si>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</si>
  <si>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</si>
  <si>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</si>
  <si>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</si>
  <si>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</si>
  <si>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</si>
  <si>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</si>
  <si>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</si>
  <si>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</si>
  <si>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</si>
  <si>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</si>
  <si>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</si>
  <si>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</si>
  <si>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</si>
  <si>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</si>
  <si>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</si>
  <si>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</si>
  <si>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</si>
  <si>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</si>
  <si>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</si>
  <si>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</si>
  <si>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</si>
  <si>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</si>
  <si>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</si>
  <si>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</si>
  <si>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</si>
  <si>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</si>
  <si>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</si>
  <si>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</si>
  <si>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</si>
  <si>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</si>
  <si>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</si>
  <si>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</si>
  <si>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</si>
  <si>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</si>
  <si>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</si>
  <si>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</si>
  <si>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</si>
  <si>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</si>
  <si>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</si>
  <si>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</si>
  <si>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</si>
  <si>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</si>
  <si>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</si>
  <si>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</si>
  <si>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</si>
  <si>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</si>
  <si>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</si>
  <si>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</si>
  <si>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</si>
  <si>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</si>
  <si>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</si>
  <si>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</si>
  <si>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</si>
  <si>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</si>
  <si>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</si>
  <si>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</si>
  <si>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</si>
  <si>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</si>
  <si>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</si>
  <si>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</si>
  <si>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</si>
  <si>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</si>
  <si>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</si>
  <si>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</si>
  <si>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</si>
  <si>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</si>
  <si>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</si>
  <si>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</si>
  <si>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</si>
  <si>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</si>
  <si>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</si>
  <si>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</si>
  <si>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</si>
  <si>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</si>
  <si>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</si>
  <si>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</si>
  <si>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</si>
  <si>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</si>
  <si>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</si>
  <si>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</si>
  <si>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</si>
  <si>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</si>
  <si>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</si>
  <si>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</si>
  <si>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</si>
  <si>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</si>
  <si>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</si>
  <si>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</si>
  <si>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</si>
  <si>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</si>
  <si>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</si>
  <si>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</si>
  <si>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</si>
  <si>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</si>
  <si>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</si>
  <si>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</si>
  <si>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</si>
  <si>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</si>
  <si>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</si>
  <si>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</si>
  <si>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</si>
  <si>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</si>
  <si>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</si>
  <si>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</si>
  <si>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</si>
  <si>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</si>
  <si>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</si>
  <si>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</si>
  <si>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</si>
  <si>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</si>
  <si>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</si>
  <si>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</si>
  <si>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</si>
  <si>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</si>
  <si>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</si>
  <si>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</si>
  <si>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</si>
  <si>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</si>
  <si>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</si>
  <si>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</si>
  <si>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</si>
  <si>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</si>
  <si>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</si>
  <si>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</si>
  <si>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</si>
  <si>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</si>
  <si>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</si>
  <si>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</si>
  <si>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</si>
  <si>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</si>
  <si>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</si>
  <si>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</si>
  <si>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</si>
  <si>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</si>
  <si>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</si>
  <si>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</si>
  <si>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</si>
  <si>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</si>
  <si>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</si>
  <si>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</si>
  <si>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</si>
  <si>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</si>
  <si>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</si>
  <si>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</si>
  <si>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</si>
  <si>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</si>
  <si>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</si>
  <si>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</si>
  <si>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</si>
  <si>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</si>
  <si>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</si>
  <si>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</si>
  <si>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</si>
  <si>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</si>
  <si>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</si>
  <si>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</si>
  <si>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</si>
  <si>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</si>
  <si>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</si>
  <si>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</si>
  <si>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</si>
  <si>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</si>
  <si>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</si>
  <si>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</si>
  <si>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</si>
  <si>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</si>
  <si>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</si>
  <si>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</si>
  <si>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</si>
  <si>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</si>
  <si>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</si>
  <si>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</si>
  <si>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</si>
  <si>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</si>
  <si>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</si>
  <si>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</si>
  <si>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</si>
  <si>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</si>
  <si>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</si>
  <si>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</si>
  <si>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</si>
  <si>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</si>
  <si>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</si>
  <si>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</si>
  <si>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</si>
  <si>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</si>
  <si>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</si>
  <si>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</si>
  <si>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</si>
  <si>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</si>
  <si>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</si>
  <si>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</si>
  <si>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</si>
  <si>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</si>
  <si>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</si>
  <si>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</si>
  <si>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</si>
  <si>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</si>
  <si>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</si>
  <si>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</si>
  <si>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</si>
  <si>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</si>
  <si>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</si>
  <si>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</si>
  <si>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</si>
  <si>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</si>
  <si>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</si>
  <si>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</si>
  <si>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</si>
  <si>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</si>
  <si>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</si>
  <si>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</si>
  <si>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</si>
  <si>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</si>
  <si>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</si>
  <si>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</si>
  <si>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</si>
  <si>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</si>
  <si>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</si>
  <si>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</si>
  <si>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</si>
  <si>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</si>
  <si>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</si>
  <si>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</si>
  <si>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</si>
  <si>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</si>
  <si>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</si>
  <si>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</si>
  <si>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</si>
  <si>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</si>
  <si>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</si>
  <si>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</si>
  <si>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</si>
  <si>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</si>
  <si>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</si>
  <si>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</si>
  <si>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</si>
  <si>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</si>
  <si>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</si>
  <si>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</si>
  <si>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</si>
  <si>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</si>
  <si>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</si>
  <si>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</si>
  <si>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</si>
  <si>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</si>
  <si>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</si>
  <si>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</si>
  <si>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</si>
  <si>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</si>
  <si>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</si>
  <si>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</si>
  <si>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</si>
  <si>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</si>
  <si>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</si>
  <si>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</si>
  <si>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</si>
  <si>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</si>
  <si>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</si>
  <si>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</si>
  <si>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</si>
  <si>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</si>
  <si>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</si>
  <si>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</si>
  <si>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</si>
  <si>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</si>
  <si>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</si>
  <si>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</si>
  <si>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</si>
  <si>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</si>
  <si>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</si>
  <si>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</si>
  <si>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</si>
  <si>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</si>
  <si>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</si>
  <si>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</si>
  <si>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</si>
  <si>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</si>
  <si>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</si>
  <si>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</si>
  <si>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</si>
  <si>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</si>
  <si>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</si>
  <si>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</si>
  <si>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</si>
  <si>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</si>
  <si>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</si>
  <si>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</si>
  <si>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</si>
  <si>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</si>
  <si>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</si>
  <si>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</si>
  <si>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</si>
  <si>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</si>
  <si>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</si>
  <si>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</si>
  <si>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</si>
  <si>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</si>
  <si>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</si>
  <si>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</si>
  <si>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</si>
  <si>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</si>
  <si>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</si>
  <si>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</si>
  <si>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</si>
  <si>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</si>
  <si>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</si>
  <si>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</si>
  <si>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</si>
  <si>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</si>
  <si>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</si>
  <si>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</si>
  <si>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</si>
  <si>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</si>
  <si>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</si>
  <si>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</si>
  <si>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</si>
  <si>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</si>
  <si>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</si>
  <si>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</si>
  <si>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</si>
  <si>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</si>
  <si>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</si>
  <si>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</si>
  <si>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</si>
  <si>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</si>
  <si>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</si>
  <si>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</si>
  <si>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</si>
  <si>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</si>
  <si>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</si>
  <si>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</si>
  <si>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</si>
  <si>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</si>
  <si>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</si>
  <si>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</si>
  <si>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</si>
  <si>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</si>
  <si>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</si>
  <si>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</si>
  <si>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</si>
  <si>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</si>
  <si>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</si>
  <si>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</si>
  <si>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</si>
  <si>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</si>
  <si>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</si>
  <si>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</si>
  <si>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</si>
  <si>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</si>
  <si>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</si>
  <si>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</si>
  <si>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</si>
  <si>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</si>
  <si>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</si>
  <si>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</si>
  <si>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</si>
  <si>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</si>
  <si>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</si>
  <si>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</si>
  <si>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</si>
  <si>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</si>
  <si>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</si>
  <si>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</si>
  <si>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</si>
  <si>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</si>
  <si>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</si>
  <si>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</si>
  <si>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</si>
  <si>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</si>
  <si>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</si>
  <si>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</si>
  <si>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</si>
  <si>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</si>
  <si>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</si>
  <si>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</si>
  <si>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</si>
  <si>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</si>
  <si>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</si>
  <si>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</si>
  <si>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</si>
  <si>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</si>
  <si>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</si>
  <si>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</si>
  <si>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</si>
  <si>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</si>
  <si>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</si>
  <si>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</si>
  <si>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</si>
  <si>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</si>
  <si>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</si>
  <si>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</si>
  <si>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</si>
  <si>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</si>
  <si>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</si>
  <si>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</si>
  <si>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</si>
  <si>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</si>
  <si>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</si>
  <si>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</si>
  <si>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</si>
  <si>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</si>
  <si>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</si>
  <si>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</si>
  <si>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</si>
  <si>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</si>
  <si>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</si>
  <si>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</si>
  <si>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</si>
  <si>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</si>
  <si>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</si>
  <si>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</si>
  <si>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</si>
  <si>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</si>
  <si>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</si>
  <si>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</si>
  <si>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</si>
  <si>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</si>
  <si>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</si>
  <si>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</si>
  <si>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</si>
  <si>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</si>
  <si>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</si>
  <si>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</si>
  <si>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</si>
  <si>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</si>
  <si>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</si>
  <si>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</si>
  <si>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</si>
  <si>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</si>
  <si>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</si>
  <si>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</si>
  <si>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</si>
  <si>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</si>
  <si>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</si>
  <si>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</si>
  <si>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</si>
  <si>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</si>
  <si>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</si>
  <si>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</si>
  <si>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</si>
  <si>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</si>
  <si>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</si>
  <si>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</si>
  <si>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</si>
  <si>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</si>
  <si>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</si>
  <si>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</si>
  <si>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</si>
  <si>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</si>
  <si>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</si>
  <si>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</si>
  <si>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</si>
  <si>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</si>
  <si>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</si>
  <si>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</si>
  <si>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</si>
  <si>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</si>
  <si>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</si>
  <si>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</si>
  <si>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</si>
  <si>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</si>
  <si>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</si>
  <si>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</si>
  <si>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</si>
  <si>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</si>
  <si>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</si>
  <si>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</si>
  <si>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</si>
  <si>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</si>
  <si>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</si>
  <si>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</si>
  <si>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</si>
  <si>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</si>
  <si>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</si>
  <si>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</si>
  <si>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</si>
  <si>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</si>
  <si>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</si>
  <si>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</si>
  <si>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</si>
  <si>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</si>
  <si>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</si>
  <si>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</si>
  <si>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</si>
  <si>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</si>
  <si>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</si>
  <si>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</si>
  <si>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</si>
  <si>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</si>
  <si>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</si>
  <si>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</si>
  <si>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</si>
  <si>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</si>
  <si>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</si>
  <si>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</si>
  <si>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</si>
  <si>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</si>
  <si>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</si>
  <si>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</si>
  <si>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</si>
  <si>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</si>
  <si>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</si>
  <si>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</si>
  <si>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</si>
  <si>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</si>
  <si>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</si>
  <si>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</si>
  <si>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</si>
  <si>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</si>
  <si>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</si>
  <si>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</si>
  <si>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</si>
  <si>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</si>
  <si>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</si>
  <si>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</si>
  <si>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</si>
  <si>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</si>
  <si>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</si>
  <si>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</si>
  <si>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</si>
  <si>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</si>
  <si>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</si>
  <si>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</si>
  <si>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</si>
  <si>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</si>
  <si>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</si>
  <si>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</si>
  <si>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</si>
  <si>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</si>
  <si>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</si>
  <si>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</si>
  <si>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</si>
  <si>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</si>
  <si>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</si>
  <si>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</si>
  <si>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</si>
  <si>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</si>
  <si>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</si>
  <si>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</si>
  <si>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</si>
  <si>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</si>
  <si>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</si>
  <si>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</si>
  <si>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</si>
  <si>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</si>
  <si>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</si>
  <si>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</si>
  <si>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</si>
  <si>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</si>
  <si>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</si>
  <si>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</si>
  <si>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</si>
  <si>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</si>
  <si>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</si>
  <si>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</si>
  <si>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</si>
  <si>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</si>
  <si>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</si>
  <si>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</si>
  <si>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</si>
  <si>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</si>
  <si>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</si>
  <si>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</si>
  <si>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</si>
  <si>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</si>
  <si>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</si>
  <si>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</si>
  <si>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</si>
  <si>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</si>
  <si>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</si>
  <si>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</si>
  <si>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</si>
  <si>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</si>
  <si>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</si>
  <si>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</si>
  <si>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</si>
  <si>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</si>
  <si>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</si>
  <si>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</si>
  <si>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</si>
  <si>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</si>
  <si>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</si>
  <si>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</si>
  <si>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</si>
  <si>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</si>
  <si>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</si>
  <si>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</si>
  <si>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</si>
  <si>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</si>
  <si>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</si>
  <si>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</si>
  <si>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</si>
  <si>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</si>
  <si>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</si>
  <si>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</si>
  <si>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</si>
  <si>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</si>
  <si>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</si>
  <si>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</si>
  <si>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</si>
  <si>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</si>
  <si>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</si>
  <si>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</si>
  <si>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</si>
  <si>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</si>
  <si>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</si>
  <si>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</si>
  <si>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</si>
  <si>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</si>
  <si>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</si>
  <si>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</si>
  <si>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</si>
  <si>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</si>
  <si>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</si>
  <si>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</si>
  <si>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</si>
  <si>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</si>
  <si>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</si>
  <si>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</si>
  <si>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</si>
  <si>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</si>
  <si>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</si>
  <si>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</si>
  <si>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</si>
  <si>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</si>
  <si>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</si>
  <si>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</si>
  <si>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</si>
  <si>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</si>
  <si>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</si>
  <si>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</si>
  <si>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</si>
  <si>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</si>
  <si>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</si>
  <si>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</si>
  <si>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</si>
  <si>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</si>
  <si>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</si>
  <si>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</si>
  <si>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</si>
  <si>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</si>
  <si>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</si>
  <si>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</si>
  <si>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</si>
  <si>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</si>
  <si>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</si>
  <si>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</si>
  <si>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</si>
  <si>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</si>
  <si>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</si>
  <si>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</si>
  <si>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</si>
  <si>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</si>
  <si>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</si>
  <si>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</si>
  <si>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</si>
  <si>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</si>
  <si>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</si>
  <si>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</si>
  <si>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</si>
  <si>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</si>
  <si>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</si>
  <si>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</si>
  <si>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</si>
  <si>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</si>
  <si>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</si>
  <si>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</si>
  <si>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</si>
  <si>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</si>
  <si>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</si>
  <si>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</si>
  <si>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</si>
  <si>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</si>
  <si>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</si>
  <si>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</si>
  <si>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</si>
  <si>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</si>
  <si>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</si>
  <si>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</si>
  <si>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</si>
  <si>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</si>
  <si>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</si>
  <si>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</si>
  <si>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</si>
  <si>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</si>
  <si>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</si>
  <si>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</si>
  <si>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</si>
  <si>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</si>
  <si>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</si>
  <si>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</si>
  <si>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</si>
  <si>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</si>
  <si>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</si>
  <si>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</si>
  <si>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</si>
  <si>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</si>
  <si>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</si>
  <si>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</si>
  <si>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</si>
  <si>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</si>
  <si>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</si>
  <si>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</si>
  <si>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</si>
  <si>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</si>
  <si>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</si>
  <si>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</si>
  <si>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</si>
  <si>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</si>
  <si>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</si>
  <si>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</si>
  <si>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</si>
  <si>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</si>
  <si>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</si>
  <si>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</si>
  <si>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</si>
  <si>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</si>
  <si>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</si>
  <si>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</si>
  <si>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</si>
  <si>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</si>
  <si>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</si>
  <si>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</si>
  <si>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</si>
  <si>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</si>
  <si>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</si>
  <si>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</si>
  <si>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</si>
  <si>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</si>
  <si>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</si>
  <si>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</si>
  <si>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</si>
  <si>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</si>
  <si>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</si>
  <si>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</si>
  <si>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</si>
  <si>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</si>
  <si>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</si>
  <si>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</si>
  <si>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</si>
  <si>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</si>
  <si>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</si>
  <si>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</si>
  <si>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</si>
  <si>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</si>
  <si>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</si>
  <si>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</si>
  <si>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</si>
  <si>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</si>
  <si>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</si>
  <si>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</si>
  <si>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</si>
  <si>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</si>
  <si>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</si>
  <si>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</si>
  <si>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</si>
  <si>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</si>
  <si>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</si>
  <si>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</si>
  <si>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</si>
  <si>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</si>
  <si>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</si>
  <si>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</si>
  <si>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</si>
  <si>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</si>
  <si>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</si>
  <si>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</si>
  <si>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</si>
  <si>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</si>
  <si>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</si>
  <si>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</si>
  <si>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</si>
  <si>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</si>
  <si>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</si>
  <si>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</si>
  <si>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</si>
  <si>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</si>
  <si>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</si>
  <si>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</si>
  <si>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</si>
  <si>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</si>
  <si>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</si>
  <si>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</si>
  <si>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</si>
  <si>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</si>
  <si>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</si>
  <si>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</si>
  <si>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</si>
  <si>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</si>
  <si>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</si>
  <si>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</si>
  <si>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</si>
  <si>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</si>
  <si>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</si>
  <si>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</si>
  <si>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</si>
  <si>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</si>
  <si>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</si>
  <si>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</si>
  <si>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</si>
  <si>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</si>
  <si>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</si>
  <si>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</si>
  <si>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</si>
  <si>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</si>
  <si>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</si>
  <si>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</si>
  <si>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</si>
  <si>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</si>
  <si>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</si>
  <si>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</si>
  <si>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</si>
  <si>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</si>
  <si>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</si>
  <si>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</si>
  <si>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</si>
  <si>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</si>
  <si>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</si>
  <si>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</si>
  <si>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</si>
  <si>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</si>
  <si>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</si>
  <si>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</si>
  <si>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</si>
  <si>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</si>
  <si>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</si>
  <si>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</si>
  <si>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</si>
  <si>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</si>
  <si>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</si>
  <si>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</si>
  <si>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</si>
  <si>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</si>
  <si>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</si>
  <si>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</si>
  <si>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</si>
  <si>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</si>
  <si>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</si>
  <si>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</si>
  <si>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</si>
  <si>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</si>
  <si>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</si>
  <si>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</si>
  <si>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</si>
  <si>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</si>
  <si>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</si>
  <si>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</si>
  <si>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</si>
  <si>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</si>
  <si>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</si>
  <si>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</si>
  <si>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</si>
  <si>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</si>
  <si>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</si>
  <si>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</si>
  <si>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</si>
  <si>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</si>
  <si>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</si>
  <si>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</si>
  <si>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</si>
  <si>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</si>
  <si>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</si>
  <si>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</si>
  <si>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</si>
  <si>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</si>
  <si>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</si>
  <si>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</si>
  <si>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</si>
  <si>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</si>
  <si>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</si>
  <si>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</si>
  <si>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</si>
  <si>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</si>
  <si>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</si>
  <si>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</si>
  <si>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</si>
  <si>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</si>
  <si>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</si>
  <si>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</si>
  <si>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</si>
  <si>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</si>
  <si>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</si>
  <si>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</si>
  <si>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</si>
  <si>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</si>
  <si>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</si>
  <si>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</si>
  <si>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</si>
  <si>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</si>
  <si>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</si>
  <si>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</si>
  <si>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</si>
  <si>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</si>
  <si>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</si>
  <si>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</si>
  <si>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</si>
  <si>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</si>
  <si>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</si>
  <si>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</si>
  <si>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</si>
  <si>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</si>
  <si>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</si>
  <si>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</si>
  <si>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</si>
  <si>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</si>
  <si>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</si>
  <si>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</si>
  <si>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</si>
  <si>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</si>
  <si>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</si>
  <si>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</si>
  <si>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</si>
  <si>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</si>
  <si>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</si>
  <si>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</si>
  <si>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</si>
  <si>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</si>
  <si>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</si>
  <si>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</si>
  <si>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</si>
  <si>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</si>
  <si>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</si>
  <si>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</si>
  <si>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</si>
  <si>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</si>
  <si>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</si>
  <si>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</si>
  <si>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</si>
  <si>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</si>
  <si>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</si>
  <si>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</si>
  <si>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</si>
  <si>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</si>
  <si>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</si>
  <si>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</si>
  <si>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</si>
  <si>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</si>
  <si>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</si>
  <si>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</si>
  <si>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</si>
  <si>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</si>
  <si>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</si>
  <si>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</si>
  <si>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</si>
  <si>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</si>
  <si>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</si>
  <si>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</si>
  <si>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</si>
  <si>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</si>
  <si>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</si>
  <si>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</si>
  <si>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</si>
  <si>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</si>
  <si>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</si>
  <si>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</si>
  <si>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</si>
  <si>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</si>
  <si>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</si>
  <si>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</si>
  <si>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</si>
  <si>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</si>
  <si>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</si>
  <si>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</si>
  <si>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</si>
  <si>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</si>
  <si>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</si>
  <si>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</si>
  <si>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</si>
  <si>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</si>
  <si>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</si>
  <si>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</si>
  <si>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</si>
  <si>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</si>
  <si>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</si>
  <si>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</si>
  <si>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</si>
  <si>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</si>
  <si>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</si>
  <si>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</si>
  <si>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</si>
  <si>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</si>
  <si>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</si>
  <si>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</si>
  <si>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</si>
  <si>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</si>
  <si>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</si>
  <si>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</si>
  <si>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</si>
  <si>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</si>
  <si>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</si>
  <si>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</si>
  <si>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</si>
  <si>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</si>
  <si>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</si>
  <si>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</si>
  <si>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</si>
  <si>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</si>
  <si>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</si>
  <si>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</si>
  <si>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</si>
  <si>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</si>
  <si>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</si>
  <si>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</si>
  <si>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</si>
  <si>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</si>
  <si>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</si>
  <si>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</si>
  <si>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</si>
  <si>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</si>
  <si>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</si>
  <si>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</si>
  <si>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</si>
  <si>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</si>
  <si>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</si>
  <si>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</si>
  <si>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</si>
  <si>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</si>
  <si>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</si>
  <si>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</si>
  <si>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</si>
  <si>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</si>
  <si>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</si>
  <si>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</si>
  <si>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</si>
  <si>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</si>
  <si>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</si>
  <si>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</si>
  <si>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</si>
  <si>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</si>
  <si>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</si>
  <si>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</si>
  <si>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</si>
  <si>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</si>
  <si>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</si>
  <si>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</si>
  <si>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</si>
  <si>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</si>
  <si>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</si>
  <si>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</si>
  <si>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</si>
  <si>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</si>
  <si>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</si>
  <si>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</si>
  <si>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</si>
  <si>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</si>
  <si>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</si>
  <si>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</si>
  <si>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</si>
  <si>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</si>
  <si>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</si>
  <si>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</si>
  <si>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</si>
  <si>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</si>
  <si>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</si>
  <si>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</si>
  <si>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</si>
  <si>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</si>
  <si>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</si>
  <si>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</si>
  <si>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</si>
  <si>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</si>
  <si>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</si>
  <si>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</si>
  <si>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</si>
  <si>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</si>
  <si>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</si>
  <si>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</si>
  <si>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</si>
  <si>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</si>
  <si>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</si>
  <si>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</si>
  <si>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</si>
  <si>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</si>
  <si>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</si>
  <si>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</si>
  <si>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</si>
  <si>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</si>
  <si>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</si>
  <si>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</si>
  <si>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</si>
  <si>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</si>
  <si>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</si>
  <si>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</si>
  <si>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</si>
  <si>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</si>
  <si>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</si>
  <si>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</si>
  <si>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</si>
  <si>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</si>
  <si>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</si>
  <si>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</si>
  <si>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</si>
  <si>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</si>
  <si>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</si>
  <si>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</si>
  <si>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</si>
  <si>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</si>
  <si>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</si>
  <si>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</si>
  <si>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</si>
  <si>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</si>
  <si>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</si>
  <si>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</si>
  <si>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</si>
  <si>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</si>
  <si>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</si>
  <si>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</si>
  <si>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</si>
  <si>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</si>
  <si>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</si>
  <si>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</si>
  <si>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</si>
  <si>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</si>
  <si>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</si>
  <si>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</si>
  <si>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</si>
  <si>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</si>
  <si>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</si>
  <si>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</si>
  <si>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</si>
  <si>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</si>
  <si>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</si>
  <si>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</si>
  <si>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</si>
  <si>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</si>
  <si>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</si>
  <si>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</si>
  <si>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</si>
  <si>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</si>
  <si>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</si>
  <si>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</si>
  <si>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</si>
  <si>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</si>
  <si>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</si>
  <si>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</si>
  <si>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</si>
  <si>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</si>
  <si>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</si>
  <si>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</si>
  <si>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</si>
  <si>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</si>
  <si>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</si>
  <si>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</si>
  <si>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</si>
  <si>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</si>
  <si>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</si>
  <si>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</si>
  <si>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</si>
  <si>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</si>
  <si>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</si>
  <si>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</si>
  <si>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</si>
  <si>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</si>
  <si>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</si>
  <si>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</si>
  <si>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</si>
  <si>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</si>
  <si>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</si>
  <si>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</si>
  <si>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</si>
  <si>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</si>
  <si>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</si>
  <si>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</si>
  <si>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</si>
  <si>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</si>
  <si>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</si>
  <si>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</si>
  <si>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</si>
  <si>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</si>
  <si>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</si>
  <si>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</si>
  <si>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</si>
  <si>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</si>
  <si>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</si>
  <si>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</si>
  <si>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</si>
  <si>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</si>
  <si>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</si>
  <si>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</si>
  <si>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</si>
  <si>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</si>
  <si>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</si>
  <si>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</si>
  <si>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</si>
  <si>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</si>
  <si>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</si>
  <si>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</si>
  <si>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</si>
  <si>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</si>
  <si>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</si>
  <si>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</si>
  <si>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</si>
  <si>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</si>
  <si>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</si>
  <si>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</si>
  <si>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</si>
  <si>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</si>
  <si>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</si>
  <si>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</si>
  <si>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</si>
  <si>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</si>
  <si>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</si>
  <si>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</si>
  <si>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</si>
  <si>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</si>
  <si>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</si>
  <si>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</si>
  <si>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</si>
  <si>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</si>
  <si>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</si>
  <si>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</si>
  <si>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</si>
  <si>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</si>
  <si>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</si>
  <si>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</si>
  <si>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</si>
  <si>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</si>
  <si>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</si>
  <si>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</si>
  <si>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</si>
  <si>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</si>
  <si>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</si>
  <si>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</si>
  <si>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</si>
  <si>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</si>
  <si>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</si>
  <si>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</si>
  <si>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</si>
  <si>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</si>
  <si>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</si>
  <si>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</si>
  <si>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</si>
  <si>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</si>
  <si>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</si>
  <si>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</si>
  <si>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</si>
  <si>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</si>
  <si>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</si>
  <si>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</si>
  <si>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</si>
  <si>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</si>
  <si>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</si>
  <si>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</si>
  <si>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</si>
  <si>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</si>
  <si>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</si>
  <si>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</si>
  <si>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</si>
  <si>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</si>
  <si>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</si>
  <si>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</si>
  <si>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</si>
  <si>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</si>
  <si>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</si>
  <si>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</si>
  <si>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</si>
  <si>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</si>
  <si>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</si>
  <si>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</si>
  <si>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</si>
  <si>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</si>
  <si>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</si>
  <si>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</si>
  <si>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</si>
  <si>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</si>
  <si>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</si>
  <si>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</si>
  <si>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</si>
  <si>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</si>
  <si>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</si>
  <si>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</si>
  <si>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</si>
  <si>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</si>
  <si>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</si>
  <si>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</si>
  <si>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</si>
  <si>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</si>
  <si>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</si>
  <si>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</si>
  <si>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</si>
  <si>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</si>
  <si>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</si>
  <si>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</si>
  <si>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</si>
  <si>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</si>
  <si>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</si>
  <si>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</si>
  <si>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</si>
  <si>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</si>
  <si>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</si>
  <si>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</si>
  <si>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</si>
  <si>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</si>
  <si>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</si>
  <si>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</si>
  <si>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</si>
  <si>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</si>
  <si>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</si>
  <si>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</si>
  <si>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</si>
  <si>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</si>
  <si>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</si>
  <si>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</si>
  <si>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</si>
  <si>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</si>
  <si>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</si>
  <si>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</si>
  <si>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</si>
  <si>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</si>
  <si>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</si>
  <si>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</si>
  <si>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</si>
  <si>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</si>
  <si>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</si>
  <si>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</si>
  <si>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</si>
  <si>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</si>
  <si>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</si>
  <si>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</si>
  <si>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</si>
  <si>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</si>
  <si>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</si>
  <si>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</si>
  <si>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</si>
  <si>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</si>
  <si>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</si>
  <si>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</si>
  <si>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</si>
  <si>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</si>
  <si>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</si>
  <si>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</si>
  <si>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</si>
  <si>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</si>
  <si>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</si>
  <si>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</si>
  <si>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</si>
  <si>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</si>
  <si>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</si>
  <si>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</si>
  <si>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</si>
  <si>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</si>
  <si>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</si>
  <si>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</si>
  <si>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</si>
  <si>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</si>
  <si>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</si>
  <si>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</si>
  <si>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</si>
  <si>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</si>
  <si>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</si>
  <si>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</si>
  <si>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</si>
  <si>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</si>
  <si>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</si>
  <si>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</si>
  <si>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</si>
  <si>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</si>
  <si>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</si>
  <si>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</si>
  <si>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</si>
  <si>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</si>
  <si>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</si>
  <si>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</si>
  <si>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</si>
  <si>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</si>
  <si>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</si>
  <si>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</si>
  <si>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</si>
  <si>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</si>
  <si>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</si>
  <si>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</si>
  <si>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</si>
  <si>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</si>
  <si>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</si>
  <si>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</si>
  <si>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</si>
  <si>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</si>
  <si>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</si>
  <si>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</si>
  <si>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</si>
  <si>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</si>
  <si>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</si>
  <si>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</si>
  <si>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</si>
  <si>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</si>
  <si>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</si>
  <si>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</si>
  <si>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</si>
  <si>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</si>
  <si>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</si>
  <si>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</si>
  <si>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</si>
  <si>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</si>
  <si>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</si>
  <si>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</si>
  <si>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</si>
  <si>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</si>
  <si>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</si>
  <si>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</si>
  <si>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</si>
  <si>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</si>
  <si>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</si>
  <si>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</si>
  <si>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</si>
  <si>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</si>
  <si>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</si>
  <si>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</si>
  <si>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</si>
  <si>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</si>
  <si>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</si>
  <si>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</si>
  <si>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</si>
  <si>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</si>
  <si>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</si>
  <si>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</si>
  <si>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</si>
  <si>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</si>
  <si>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</si>
  <si>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</si>
  <si>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</si>
  <si>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</si>
  <si>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</si>
  <si>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</si>
  <si>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</si>
  <si>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</si>
  <si>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</si>
  <si>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</si>
  <si>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</si>
  <si>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</si>
  <si>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</si>
  <si>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</si>
  <si>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</si>
  <si>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</si>
  <si>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</si>
  <si>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</si>
  <si>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</si>
  <si>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</si>
  <si>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</si>
  <si>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</si>
  <si>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</si>
  <si>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</si>
  <si>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</si>
  <si>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</si>
  <si>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</si>
  <si>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</si>
  <si>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</si>
  <si>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</si>
  <si>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</si>
  <si>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</si>
  <si>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</si>
  <si>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</si>
  <si>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</si>
  <si>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</si>
  <si>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</si>
  <si>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</si>
  <si>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</si>
  <si>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</si>
  <si>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</si>
  <si>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</si>
  <si>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</si>
  <si>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</si>
  <si>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</si>
  <si>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</si>
  <si>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</si>
  <si>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</si>
  <si>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</si>
  <si>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</si>
  <si>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</si>
  <si>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</si>
  <si>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</si>
  <si>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</si>
  <si>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</si>
  <si>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</si>
  <si>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</si>
  <si>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</si>
  <si>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</si>
  <si>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</si>
  <si>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</si>
  <si>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</si>
  <si>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</si>
  <si>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</si>
  <si>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</si>
  <si>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</si>
  <si>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</si>
  <si>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</si>
  <si>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</si>
  <si>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</si>
  <si>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</si>
  <si>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</si>
  <si>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</si>
  <si>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</si>
  <si>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</si>
  <si>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</si>
  <si>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</si>
  <si>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</si>
  <si>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</si>
  <si>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</si>
  <si>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</si>
  <si>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</si>
  <si>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</si>
  <si>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</si>
  <si>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</si>
  <si>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</si>
  <si>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</si>
  <si>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</si>
  <si>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</si>
  <si>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</si>
  <si>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</si>
  <si>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</si>
  <si>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</si>
  <si>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</si>
  <si>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</si>
  <si>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</si>
  <si>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</si>
  <si>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</si>
  <si>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</si>
  <si>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</si>
  <si>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</si>
  <si>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</si>
  <si>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</si>
  <si>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</si>
  <si>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</si>
  <si>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</si>
  <si>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</si>
  <si>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</si>
  <si>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</si>
  <si>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</si>
  <si>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</si>
  <si>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</si>
  <si>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</si>
  <si>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</si>
  <si>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</si>
  <si>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</si>
  <si>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</si>
  <si>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</si>
  <si>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</si>
  <si>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</si>
  <si>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</si>
  <si>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</si>
  <si>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</si>
  <si>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</si>
  <si>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</si>
  <si>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</si>
  <si>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</si>
  <si>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</si>
  <si>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</si>
  <si>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</si>
  <si>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</si>
  <si>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</si>
  <si>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</si>
  <si>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</si>
  <si>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</si>
  <si>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</si>
  <si>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</si>
  <si>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</si>
  <si>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</si>
  <si>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</si>
  <si>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</si>
  <si>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</si>
  <si>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</si>
  <si>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</si>
  <si>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</si>
  <si>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</si>
  <si>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</si>
  <si>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</si>
  <si>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</si>
  <si>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</si>
  <si>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</si>
  <si>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</si>
  <si>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</si>
  <si>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</si>
  <si>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</si>
  <si>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</si>
  <si>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</si>
  <si>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</si>
  <si>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</si>
  <si>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</si>
  <si>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</si>
  <si>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</si>
  <si>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</si>
  <si>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</si>
  <si>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</si>
  <si>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</si>
  <si>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</si>
  <si>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</si>
  <si>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</si>
  <si>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</si>
  <si>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</si>
  <si>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</si>
  <si>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</si>
  <si>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</si>
  <si>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</si>
  <si>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</si>
  <si>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</si>
  <si>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</si>
  <si>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</si>
  <si>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</si>
  <si>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</si>
  <si>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</si>
  <si>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</si>
  <si>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</si>
  <si>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</si>
  <si>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</si>
  <si>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</si>
  <si>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</si>
  <si>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</si>
  <si>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</si>
  <si>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</si>
  <si>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</si>
  <si>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</si>
  <si>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</si>
  <si>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</si>
  <si>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</si>
  <si>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</si>
  <si>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</si>
  <si>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</si>
  <si>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</si>
  <si>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</si>
  <si>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</si>
  <si>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</si>
  <si>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</si>
  <si>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</si>
  <si>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</si>
  <si>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</si>
  <si>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</si>
  <si>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</si>
  <si>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</si>
  <si>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</si>
  <si>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</si>
  <si>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</si>
  <si>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</si>
  <si>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</si>
  <si>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</si>
  <si>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</si>
  <si>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</si>
  <si>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</si>
  <si>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</si>
  <si>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</si>
  <si>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</si>
  <si>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</si>
  <si>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</si>
  <si>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</si>
  <si>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</si>
  <si>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</si>
  <si>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</si>
  <si>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</si>
  <si>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</si>
  <si>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</si>
  <si>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</si>
  <si>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</si>
  <si>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</si>
  <si>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</si>
  <si>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</si>
  <si>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</si>
  <si>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</si>
  <si>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</si>
  <si>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</si>
  <si>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</si>
  <si>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</si>
  <si>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</si>
  <si>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</si>
  <si>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</si>
  <si>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</si>
  <si>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</si>
  <si>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</si>
  <si>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</si>
  <si>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</si>
  <si>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</si>
  <si>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</si>
  <si>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</si>
  <si>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</si>
  <si>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</si>
  <si>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</si>
  <si>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</si>
  <si>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</si>
  <si>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</si>
  <si>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</si>
  <si>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</si>
  <si>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</si>
  <si>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</si>
  <si>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</si>
  <si>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</si>
  <si>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</si>
  <si>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</si>
  <si>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</si>
  <si>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</si>
  <si>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</si>
  <si>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</si>
  <si>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</si>
  <si>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</si>
  <si>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</si>
  <si>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</si>
  <si>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</si>
  <si>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</si>
  <si>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</si>
  <si>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</si>
  <si>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</si>
  <si>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</si>
  <si>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</si>
  <si>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</si>
  <si>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</si>
  <si>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</si>
  <si>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</si>
  <si>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</si>
  <si>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</si>
  <si>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</si>
  <si>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</si>
  <si>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</si>
  <si>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</si>
  <si>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</si>
  <si>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</si>
  <si>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</si>
  <si>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</si>
  <si>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</si>
  <si>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</si>
  <si>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</si>
  <si>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</si>
  <si>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</si>
  <si>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</si>
  <si>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</si>
  <si>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</si>
  <si>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</si>
  <si>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</si>
  <si>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</si>
  <si>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</si>
  <si>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</si>
  <si>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</si>
  <si>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</si>
  <si>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</si>
  <si>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</si>
  <si>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</si>
  <si>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</si>
  <si>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</si>
  <si>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</si>
  <si>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</si>
  <si>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</si>
  <si>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</si>
  <si>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</si>
  <si>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</si>
  <si>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</si>
  <si>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</si>
  <si>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</si>
  <si>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</si>
  <si>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</si>
  <si>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</si>
  <si>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</si>
  <si>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</si>
  <si>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</si>
  <si>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</si>
  <si>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</si>
  <si>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</si>
  <si>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</si>
  <si>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</si>
  <si>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</si>
  <si>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</si>
  <si>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</si>
  <si>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</si>
  <si>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</si>
  <si>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</si>
  <si>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</si>
  <si>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</si>
  <si>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</si>
  <si>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</si>
  <si>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</si>
  <si>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</si>
  <si>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</si>
  <si>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</si>
  <si>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</si>
  <si>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</si>
  <si>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</si>
  <si>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</si>
  <si>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</si>
  <si>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</si>
  <si>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</si>
  <si>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</si>
  <si>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</si>
  <si>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</si>
  <si>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</si>
  <si>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</si>
  <si>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</si>
  <si>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</si>
  <si>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</si>
  <si>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</si>
  <si>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</si>
  <si>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</si>
  <si>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</si>
  <si>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</si>
  <si>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</si>
  <si>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</si>
  <si>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</si>
  <si>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</si>
  <si>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</si>
  <si>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</si>
  <si>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</si>
  <si>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</si>
  <si>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</si>
  <si>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</si>
  <si>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</si>
  <si>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</si>
  <si>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</si>
  <si>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</si>
  <si>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</si>
  <si>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</si>
  <si>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</si>
  <si>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</si>
  <si>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</si>
  <si>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</si>
  <si>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</si>
  <si>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</si>
  <si>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</si>
  <si>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</si>
  <si>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</si>
  <si>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</si>
  <si>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</si>
  <si>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</si>
  <si>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</si>
  <si>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</si>
  <si>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</si>
  <si>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</si>
  <si>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</si>
  <si>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</si>
  <si>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</si>
  <si>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</si>
  <si>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</si>
  <si>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</si>
  <si>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</si>
  <si>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</si>
  <si>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</si>
  <si>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</si>
  <si>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</si>
  <si>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</si>
  <si>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</si>
  <si>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</si>
  <si>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</si>
  <si>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</si>
  <si>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</si>
  <si>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</si>
  <si>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</si>
  <si>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</si>
  <si>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</si>
  <si>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</si>
  <si>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</si>
  <si>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</si>
  <si>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</si>
  <si>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</si>
  <si>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</si>
  <si>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</si>
  <si>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</si>
  <si>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</si>
  <si>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</si>
  <si>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</si>
  <si>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</si>
  <si>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</si>
  <si>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</si>
  <si>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</si>
  <si>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</si>
  <si>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</si>
  <si>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</si>
  <si>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</si>
  <si>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</si>
  <si>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</si>
  <si>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</si>
  <si>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</si>
  <si>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</si>
  <si>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</si>
  <si>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</si>
  <si>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</si>
  <si>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</si>
  <si>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</si>
  <si>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</si>
  <si>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</si>
  <si>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</si>
  <si>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</si>
  <si>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</si>
  <si>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</si>
  <si>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</si>
  <si>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</si>
  <si>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</si>
  <si>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</si>
  <si>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</si>
  <si>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</si>
  <si>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</si>
  <si>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</si>
  <si>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</si>
  <si>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</si>
  <si>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</si>
  <si>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</si>
  <si>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</si>
  <si>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</si>
  <si>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</si>
  <si>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</si>
  <si>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</si>
  <si>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</si>
  <si>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</si>
  <si>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</si>
  <si>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</si>
  <si>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</si>
  <si>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</si>
  <si>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</si>
  <si>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</si>
  <si>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</si>
  <si>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</si>
  <si>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</si>
  <si>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</si>
  <si>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</si>
  <si>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</si>
  <si>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</si>
  <si>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</si>
  <si>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</si>
  <si>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</si>
  <si>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</si>
  <si>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</si>
  <si>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</si>
  <si>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</si>
  <si>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</si>
  <si>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</si>
  <si>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</si>
  <si>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</si>
  <si>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</si>
  <si>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</si>
  <si>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</si>
  <si>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</si>
  <si>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</si>
  <si>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</si>
  <si>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</si>
  <si>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</si>
  <si>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</si>
  <si>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</si>
  <si>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</si>
  <si>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</si>
  <si>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</si>
  <si>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</si>
  <si>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</si>
  <si>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</si>
  <si>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</si>
  <si>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</si>
  <si>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</si>
  <si>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</si>
  <si>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</si>
  <si>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</si>
  <si>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</si>
  <si>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</si>
  <si>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</si>
  <si>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</si>
  <si>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</si>
  <si>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</si>
  <si>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</si>
  <si>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</si>
  <si>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</si>
  <si>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</si>
  <si>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</si>
  <si>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</si>
  <si>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</si>
  <si>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</si>
  <si>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</si>
  <si>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</si>
  <si>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</si>
  <si>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</si>
  <si>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</si>
  <si>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</si>
  <si>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</si>
  <si>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</si>
  <si>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</si>
  <si>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</si>
  <si>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</si>
  <si>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</si>
  <si>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</si>
  <si>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</si>
  <si>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</si>
  <si>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</si>
  <si>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</si>
  <si>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</si>
  <si>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</si>
  <si>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</si>
  <si>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</si>
  <si>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</si>
  <si>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</si>
  <si>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</si>
  <si>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</si>
  <si>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</si>
  <si>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</si>
  <si>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</si>
  <si>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</si>
  <si>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</si>
  <si>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</si>
  <si>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</si>
  <si>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</si>
  <si>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</si>
  <si>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</si>
  <si>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</si>
  <si>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</si>
  <si>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</si>
  <si>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</si>
  <si>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</si>
  <si>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</si>
  <si>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</si>
  <si>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</si>
  <si>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</si>
  <si>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</si>
  <si>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</si>
  <si>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</si>
  <si>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</si>
  <si>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</si>
  <si>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</si>
  <si>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</si>
  <si>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</si>
  <si>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</si>
  <si>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</si>
  <si>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</si>
  <si>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</si>
  <si>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</si>
  <si>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</si>
  <si>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</si>
  <si>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</si>
  <si>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</si>
  <si>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</si>
  <si>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</si>
  <si>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</si>
  <si>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</si>
  <si>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</si>
  <si>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</si>
  <si>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</si>
  <si>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</si>
  <si>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</si>
  <si>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</si>
  <si>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</si>
  <si>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</si>
  <si>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</si>
  <si>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</si>
  <si>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</si>
  <si>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</si>
  <si>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</si>
  <si>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</si>
  <si>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</si>
  <si>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</si>
  <si>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</si>
  <si>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</si>
  <si>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</si>
  <si>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</si>
  <si>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</si>
  <si>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</si>
  <si>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</si>
  <si>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</si>
  <si>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</si>
  <si>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</si>
  <si>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</si>
  <si>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</si>
  <si>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</si>
  <si>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</si>
  <si>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</si>
  <si>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</si>
  <si>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</si>
  <si>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</si>
  <si>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</si>
  <si>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</si>
  <si>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</si>
  <si>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</si>
  <si>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</si>
  <si>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</si>
  <si>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</si>
  <si>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</si>
  <si>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</si>
  <si>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</si>
  <si>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</si>
  <si>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</si>
  <si>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</si>
  <si>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</si>
  <si>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</si>
  <si>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</si>
  <si>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</si>
  <si>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</si>
  <si>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</si>
  <si>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</si>
  <si>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</si>
  <si>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</si>
  <si>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</si>
  <si>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</si>
  <si>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</si>
  <si>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</si>
  <si>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</si>
  <si>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</si>
  <si>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</si>
  <si>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</si>
  <si>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</si>
  <si>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</si>
  <si>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</si>
  <si>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</si>
  <si>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</si>
  <si>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</si>
  <si>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</si>
  <si>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</si>
  <si>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</si>
  <si>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</si>
  <si>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</si>
  <si>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</si>
  <si>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</si>
  <si>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</si>
  <si>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</si>
  <si>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</si>
  <si>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</si>
  <si>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</si>
  <si>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</si>
  <si>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</si>
  <si>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</si>
  <si>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</si>
  <si>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</si>
  <si>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</si>
  <si>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</si>
  <si>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</si>
  <si>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</si>
  <si>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</si>
  <si>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</si>
  <si>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</si>
  <si>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</si>
  <si>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</si>
  <si>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</si>
  <si>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</si>
  <si>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</si>
  <si>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</si>
  <si>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</si>
  <si>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</si>
  <si>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</si>
  <si>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</si>
  <si>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</si>
  <si>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</si>
  <si>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</si>
  <si>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</si>
  <si>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</si>
  <si>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</si>
  <si>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</si>
  <si>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</si>
  <si>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</si>
  <si>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</si>
  <si>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</si>
  <si>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</si>
  <si>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</si>
  <si>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</si>
  <si>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</si>
  <si>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</si>
  <si>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</si>
  <si>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</si>
  <si>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</si>
  <si>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</si>
  <si>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</si>
  <si>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</si>
  <si>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</si>
  <si>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</si>
  <si>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</si>
  <si>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</si>
  <si>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</si>
  <si>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</si>
  <si>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</si>
  <si>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</si>
  <si>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</si>
  <si>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</si>
  <si>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</si>
  <si>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</si>
  <si>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</si>
  <si>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</si>
  <si>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</si>
  <si>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</si>
  <si>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</si>
  <si>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</si>
  <si>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</si>
  <si>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</si>
  <si>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</si>
  <si>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</si>
  <si>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</si>
  <si>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</si>
  <si>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</si>
  <si>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</si>
  <si>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</si>
  <si>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</si>
  <si>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</si>
  <si>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</si>
  <si>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</si>
  <si>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</si>
  <si>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</si>
  <si>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</si>
  <si>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</si>
  <si>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</si>
  <si>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</si>
  <si>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</si>
  <si>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</si>
  <si>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</si>
  <si>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</si>
  <si>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</si>
  <si>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</si>
  <si>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</si>
  <si>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</si>
  <si>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</si>
  <si>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</si>
  <si>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</si>
  <si>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</si>
  <si>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</si>
  <si>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</si>
  <si>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</si>
  <si>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</si>
  <si>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</si>
  <si>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</si>
  <si>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</si>
  <si>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</si>
  <si>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</si>
  <si>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</si>
  <si>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</si>
  <si>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</si>
  <si>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</si>
  <si>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</si>
  <si>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</si>
  <si>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</si>
  <si>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</si>
  <si>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</si>
  <si>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</si>
  <si>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</si>
  <si>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</si>
  <si>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</si>
  <si>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</si>
  <si>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</si>
  <si>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</si>
  <si>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</si>
  <si>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</si>
  <si>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</si>
  <si>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</si>
  <si>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</si>
  <si>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</si>
  <si>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</si>
  <si>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</si>
  <si>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</si>
  <si>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</si>
  <si>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</si>
  <si>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</si>
  <si>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</si>
  <si>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</si>
  <si>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</si>
  <si>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</si>
  <si>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</si>
  <si>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</si>
  <si>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</si>
  <si>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</si>
  <si>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</si>
  <si>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</si>
  <si>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</si>
  <si>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</si>
  <si>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</si>
  <si>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</si>
  <si>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</si>
  <si>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</si>
  <si>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</si>
  <si>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</si>
  <si>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</si>
  <si>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</si>
  <si>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</si>
  <si>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</si>
  <si>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</si>
  <si>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</si>
  <si>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</si>
  <si>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</si>
  <si>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</si>
  <si>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</si>
  <si>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</si>
  <si>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</si>
  <si>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</si>
  <si>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</si>
  <si>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</si>
  <si>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</si>
  <si>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</si>
  <si>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</si>
  <si>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</si>
  <si>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</si>
  <si>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</si>
  <si>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</si>
  <si>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</si>
  <si>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</si>
  <si>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</si>
  <si>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</si>
  <si>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</si>
  <si>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</si>
  <si>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</si>
  <si>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</si>
  <si>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</si>
  <si>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</si>
  <si>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</si>
  <si>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</si>
  <si>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</si>
  <si>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</si>
  <si>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</si>
  <si>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</si>
  <si>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</si>
  <si>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</si>
  <si>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</si>
  <si>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</si>
  <si>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</si>
  <si>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</si>
  <si>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</si>
  <si>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</si>
  <si>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</si>
  <si>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</si>
  <si>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</si>
  <si>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</si>
  <si>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</si>
  <si>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</si>
  <si>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</si>
  <si>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</si>
  <si>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</si>
  <si>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</si>
  <si>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</si>
  <si>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</si>
  <si>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</si>
  <si>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</si>
  <si>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</si>
  <si>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</si>
  <si>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</si>
  <si>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</si>
  <si>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</si>
  <si>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</si>
  <si>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</si>
  <si>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</si>
  <si>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</si>
  <si>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</si>
  <si>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</si>
  <si>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</si>
  <si>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</si>
  <si>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</si>
  <si>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</si>
  <si>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</si>
  <si>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</si>
  <si>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</si>
  <si>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</si>
  <si>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</si>
  <si>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</si>
  <si>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</si>
  <si>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</si>
  <si>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</si>
  <si>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</si>
  <si>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</si>
  <si>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</si>
  <si>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</si>
  <si>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</si>
  <si>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</si>
  <si>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</si>
  <si>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</si>
  <si>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</si>
  <si>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</si>
  <si>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</si>
  <si>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</si>
  <si>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</si>
  <si>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</si>
  <si>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</si>
  <si>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</si>
  <si>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</si>
  <si>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</si>
  <si>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</si>
  <si>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</si>
  <si>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</si>
  <si>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</si>
  <si>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</si>
  <si>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</si>
  <si>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</si>
  <si>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</si>
  <si>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</si>
  <si>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</si>
  <si>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</si>
  <si>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</si>
  <si>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</si>
  <si>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</si>
  <si>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</si>
  <si>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</si>
  <si>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</si>
  <si>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</si>
  <si>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</si>
  <si>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</si>
  <si>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</si>
  <si>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</si>
  <si>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</si>
  <si>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</si>
  <si>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</si>
  <si>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</si>
  <si>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</si>
  <si>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</si>
  <si>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</si>
  <si>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</si>
  <si>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</si>
  <si>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</si>
  <si>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</si>
  <si>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</si>
  <si>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</si>
  <si>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</si>
  <si>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</si>
  <si>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</si>
  <si>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</si>
  <si>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</si>
  <si>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</si>
  <si>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</si>
  <si>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</si>
  <si>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</si>
  <si>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</si>
  <si>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</si>
  <si>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</si>
  <si>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</si>
  <si>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</si>
  <si>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</si>
  <si>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</si>
  <si>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</si>
  <si>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</si>
  <si>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</si>
  <si>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</si>
  <si>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</si>
  <si>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</si>
  <si>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</si>
  <si>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</si>
  <si>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</si>
  <si>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</si>
  <si>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</si>
  <si>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</si>
  <si>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</si>
  <si>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</si>
  <si>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</si>
  <si>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</si>
  <si>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</si>
  <si>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</si>
  <si>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</si>
  <si>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</si>
  <si>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</si>
  <si>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</si>
  <si>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</si>
  <si>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</si>
  <si>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</si>
  <si>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</si>
  <si>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</si>
  <si>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</si>
  <si>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</si>
  <si>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</si>
  <si>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</si>
  <si>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</si>
  <si>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</si>
  <si>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</si>
  <si>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</si>
  <si>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</si>
  <si>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</si>
  <si>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</si>
  <si>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</si>
  <si>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</si>
  <si>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</si>
  <si>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</si>
  <si>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</si>
  <si>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</si>
  <si>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</si>
  <si>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</si>
  <si>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</si>
  <si>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</si>
  <si>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</si>
  <si>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</si>
  <si>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</si>
  <si>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</si>
  <si>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</si>
  <si>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</si>
  <si>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</si>
  <si>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</si>
  <si>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</si>
  <si>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</si>
  <si>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</si>
  <si>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</si>
  <si>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</si>
  <si>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</si>
  <si>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</si>
  <si>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</si>
  <si>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</si>
  <si>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</si>
  <si>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</si>
  <si>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</si>
  <si>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</si>
  <si>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</si>
  <si>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</si>
  <si>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</si>
  <si>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</si>
  <si>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</si>
  <si>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</si>
  <si>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</si>
  <si>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</si>
  <si>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</si>
  <si>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</si>
  <si>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</si>
  <si>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</si>
  <si>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</si>
  <si>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</si>
  <si>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</si>
  <si>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</si>
  <si>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</si>
  <si>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</si>
  <si>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</si>
  <si>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</si>
  <si>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</si>
  <si>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</si>
  <si>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</si>
  <si>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</si>
  <si>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</si>
  <si>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</si>
  <si>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</si>
  <si>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</si>
  <si>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</si>
  <si>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</si>
  <si>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</si>
  <si>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</si>
  <si>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</si>
  <si>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</si>
  <si>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</si>
  <si>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</si>
  <si>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</si>
  <si>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</si>
  <si>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</si>
  <si>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</si>
  <si>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</si>
  <si>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</si>
  <si>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</si>
  <si>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</si>
  <si>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</si>
  <si>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</si>
  <si>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</si>
  <si>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</si>
  <si>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</si>
  <si>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</si>
  <si>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</si>
  <si>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</si>
  <si>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</si>
  <si>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</si>
  <si>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</si>
  <si>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</si>
  <si>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</si>
  <si>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</si>
  <si>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</si>
  <si>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</si>
  <si>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</si>
  <si>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</si>
  <si>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</si>
  <si>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</si>
  <si>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</si>
  <si>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</si>
  <si>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</si>
  <si>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</si>
  <si>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</si>
  <si>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</si>
  <si>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</si>
  <si>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</si>
  <si>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</si>
  <si>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</si>
  <si>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</si>
  <si>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</si>
  <si>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</si>
  <si>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</si>
  <si>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</si>
  <si>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</si>
  <si>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</si>
  <si>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</si>
  <si>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</si>
  <si>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</si>
  <si>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</si>
  <si>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</si>
  <si>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</si>
  <si>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</si>
  <si>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</si>
  <si>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</si>
  <si>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</si>
  <si>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</si>
  <si>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</si>
  <si>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</si>
  <si>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</si>
  <si>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</si>
  <si>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</si>
  <si>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</si>
  <si>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</si>
  <si>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</si>
  <si>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</si>
  <si>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</si>
  <si>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</si>
  <si>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</si>
  <si>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</si>
  <si>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</si>
  <si>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</si>
  <si>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</si>
  <si>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</si>
  <si>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</si>
  <si>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</si>
  <si>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</si>
  <si>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</si>
  <si>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</si>
  <si>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</si>
  <si>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</si>
  <si>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</si>
  <si>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</si>
  <si>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</si>
  <si>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</si>
  <si>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</si>
  <si>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</si>
  <si>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</si>
  <si>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</si>
  <si>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</si>
  <si>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</si>
  <si>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</si>
  <si>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</si>
  <si>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</si>
  <si>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</si>
  <si>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</si>
  <si>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</si>
  <si>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</si>
  <si>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</si>
  <si>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</si>
  <si>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</si>
  <si>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</si>
  <si>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</si>
  <si>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</si>
  <si>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</si>
  <si>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</si>
  <si>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</si>
  <si>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</si>
  <si>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</si>
  <si>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</si>
  <si>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</si>
  <si>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</si>
  <si>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</si>
  <si>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</si>
  <si>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</si>
  <si>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</si>
  <si>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</si>
  <si>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</si>
  <si>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</si>
  <si>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</si>
  <si>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</si>
  <si>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</si>
  <si>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</si>
  <si>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</si>
  <si>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</si>
  <si>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</si>
  <si>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</si>
  <si>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</si>
  <si>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</si>
  <si>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</si>
  <si>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</si>
  <si>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</si>
  <si>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</si>
  <si>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</si>
  <si>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</si>
  <si>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</si>
  <si>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</si>
  <si>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</si>
  <si>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</si>
  <si>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</si>
  <si>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</si>
  <si>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</si>
  <si>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</si>
  <si>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</si>
  <si>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</si>
  <si>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</si>
  <si>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</si>
  <si>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</si>
  <si>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</si>
  <si>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</si>
  <si>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</si>
  <si>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</si>
  <si>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</si>
  <si>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</si>
  <si>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</si>
  <si>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</si>
  <si>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</si>
  <si>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</si>
  <si>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</si>
  <si>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</si>
  <si>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</si>
  <si>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</si>
  <si>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</si>
  <si>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</si>
  <si>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</si>
  <si>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</si>
  <si>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</si>
  <si>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</si>
  <si>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</si>
  <si>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</si>
  <si>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</si>
  <si>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</si>
  <si>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</si>
  <si>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</si>
  <si>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</si>
  <si>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</si>
  <si>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</si>
  <si>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</si>
  <si>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</si>
  <si>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</si>
  <si>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</si>
  <si>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</si>
  <si>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</si>
  <si>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</si>
  <si>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</si>
  <si>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</si>
  <si>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</si>
  <si>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</si>
  <si>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</si>
  <si>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</si>
  <si>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</si>
  <si>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</si>
  <si>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</si>
  <si>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</si>
  <si>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</si>
  <si>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</si>
  <si>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</si>
  <si>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</si>
  <si>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</si>
  <si>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</si>
  <si>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</si>
  <si>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</si>
  <si>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</si>
  <si>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</si>
  <si>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</si>
  <si>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</si>
  <si>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</si>
  <si>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</si>
  <si>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</si>
  <si>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</si>
  <si>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</si>
  <si>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</si>
  <si>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</si>
  <si>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</si>
  <si>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</si>
  <si>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</si>
  <si>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</si>
  <si>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</si>
  <si>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</si>
  <si>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</si>
  <si>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</si>
  <si>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</si>
  <si>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</si>
  <si>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</si>
  <si>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</si>
  <si>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</si>
  <si>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</si>
  <si>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</si>
  <si>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</si>
  <si>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</si>
  <si>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</si>
  <si>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</si>
  <si>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</si>
  <si>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</si>
  <si>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</si>
  <si>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</si>
  <si>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</si>
  <si>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</si>
  <si>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</si>
  <si>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</si>
  <si>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</si>
  <si>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</si>
  <si>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</si>
  <si>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</si>
  <si>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</si>
  <si>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</si>
  <si>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</si>
  <si>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</si>
  <si>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</si>
  <si>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</si>
  <si>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</si>
  <si>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</si>
  <si>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</si>
  <si>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</si>
  <si>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</si>
  <si>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</si>
  <si>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</si>
  <si>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</si>
  <si>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</si>
  <si>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</si>
  <si>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</si>
  <si>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</si>
  <si>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</si>
  <si>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</si>
  <si>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</si>
  <si>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</si>
  <si>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</si>
  <si>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</si>
  <si>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</si>
  <si>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</si>
  <si>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</si>
  <si>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</si>
  <si>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</si>
  <si>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</si>
  <si>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</si>
  <si>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</si>
  <si>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</si>
  <si>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</si>
  <si>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</si>
  <si>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</si>
  <si>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</si>
  <si>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</si>
  <si>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</si>
  <si>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</si>
  <si>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</si>
  <si>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</si>
  <si>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</si>
  <si>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</si>
  <si>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</si>
  <si>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</si>
  <si>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</si>
  <si>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</si>
  <si>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</si>
  <si>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</si>
  <si>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</si>
  <si>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</si>
  <si>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</si>
  <si>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</si>
  <si>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</si>
  <si>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</si>
  <si>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</si>
  <si>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</si>
  <si>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</si>
  <si>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</si>
  <si>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</si>
  <si>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</si>
  <si>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</si>
  <si>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</si>
  <si>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</si>
  <si>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</si>
  <si>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</si>
  <si>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</si>
  <si>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</si>
  <si>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</si>
  <si>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</si>
  <si>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</si>
  <si>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</si>
  <si>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</si>
  <si>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</si>
  <si>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</si>
  <si>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</si>
  <si>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</si>
  <si>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</si>
  <si>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</si>
  <si>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</si>
  <si>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</si>
  <si>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</si>
  <si>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</si>
  <si>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</si>
  <si>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</si>
  <si>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</si>
  <si>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</si>
  <si>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</si>
  <si>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</si>
  <si>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</si>
  <si>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</si>
  <si>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</si>
  <si>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</si>
  <si>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</si>
  <si>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</si>
  <si>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</si>
  <si>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</si>
  <si>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</si>
  <si>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</si>
  <si>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</si>
  <si>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</si>
  <si>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</si>
  <si>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</si>
  <si>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</si>
  <si>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</si>
  <si>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</si>
  <si>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</si>
  <si>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</si>
  <si>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</si>
  <si>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</si>
  <si>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</si>
  <si>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</si>
  <si>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</si>
  <si>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</si>
  <si>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</si>
  <si>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</si>
  <si>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</si>
  <si>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</si>
  <si>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</si>
  <si>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</si>
  <si>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</si>
  <si>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</si>
  <si>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</si>
  <si>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</si>
  <si>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</si>
  <si>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</si>
  <si>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</si>
  <si>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</si>
  <si>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</si>
  <si>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</si>
  <si>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</si>
  <si>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</si>
  <si>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</si>
  <si>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</si>
  <si>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</si>
  <si>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</si>
  <si>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</si>
  <si>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</si>
  <si>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</si>
  <si>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</si>
  <si>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</si>
  <si>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</si>
  <si>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</si>
  <si>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</si>
  <si>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</si>
  <si>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</si>
  <si>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</si>
  <si>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</si>
  <si>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</si>
  <si>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</si>
  <si>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</si>
  <si>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</si>
  <si>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</si>
  <si>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</si>
  <si>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</si>
  <si>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</si>
  <si>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</si>
  <si>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</si>
  <si>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</si>
  <si>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</si>
  <si>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</si>
  <si>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</si>
  <si>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</si>
  <si>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</si>
  <si>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</si>
  <si>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</si>
  <si>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</si>
  <si>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</si>
  <si>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</si>
  <si>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</si>
  <si>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</si>
  <si>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</si>
  <si>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</si>
  <si>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</si>
  <si>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</si>
  <si>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</si>
  <si>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</si>
  <si>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</si>
  <si>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</si>
  <si>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</si>
  <si>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</si>
  <si>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</si>
  <si>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</si>
  <si>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</si>
  <si>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</si>
  <si>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</si>
  <si>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</si>
  <si>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</si>
  <si>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</si>
  <si>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</si>
  <si>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</si>
  <si>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</si>
  <si>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</si>
  <si>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</si>
  <si>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</si>
  <si>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</si>
  <si>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</si>
  <si>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</si>
  <si>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</si>
  <si>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</si>
  <si>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</si>
  <si>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</si>
  <si>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</si>
  <si>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</si>
  <si>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</si>
  <si>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</si>
  <si>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</si>
  <si>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</si>
  <si>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</si>
  <si>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</si>
  <si>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</si>
  <si>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</si>
  <si>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</si>
  <si>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</si>
  <si>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</si>
  <si>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</si>
  <si>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</si>
  <si>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</si>
  <si>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</si>
  <si>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</si>
  <si>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</si>
  <si>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</si>
  <si>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</si>
  <si>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</si>
  <si>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</si>
  <si>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</si>
  <si>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</si>
  <si>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</si>
  <si>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</si>
  <si>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</si>
  <si>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</si>
  <si>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</si>
  <si>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</si>
  <si>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</si>
  <si>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</si>
  <si>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</si>
  <si>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</si>
  <si>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</si>
  <si>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</si>
  <si>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</si>
  <si>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</si>
  <si>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</si>
  <si>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</si>
  <si>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</si>
  <si>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</si>
  <si>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</si>
  <si>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</si>
  <si>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</si>
  <si>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</si>
  <si>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</si>
  <si>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</si>
  <si>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</si>
  <si>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</si>
  <si>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</si>
  <si>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</si>
  <si>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</si>
  <si>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</si>
  <si>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</si>
  <si>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</si>
  <si>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</si>
  <si>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</si>
  <si>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</si>
  <si>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</si>
  <si>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</si>
  <si>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</si>
  <si>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</si>
  <si>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</si>
  <si>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</si>
  <si>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</si>
  <si>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</si>
  <si>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</si>
  <si>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</si>
  <si>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</si>
  <si>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</si>
  <si>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</si>
  <si>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</si>
  <si>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</si>
  <si>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</si>
  <si>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</si>
  <si>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</si>
  <si>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</si>
  <si>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</si>
  <si>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</si>
  <si>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</si>
  <si>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</si>
  <si>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</si>
  <si>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</si>
  <si>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</si>
  <si>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</si>
  <si>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</si>
  <si>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</si>
  <si>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</si>
  <si>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</si>
  <si>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</si>
  <si>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</si>
  <si>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</si>
  <si>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</si>
  <si>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</si>
  <si>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</si>
  <si>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</si>
  <si>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</si>
  <si>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</si>
  <si>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</si>
  <si>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</si>
  <si>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</si>
  <si>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</si>
  <si>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</si>
  <si>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</si>
  <si>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</si>
  <si>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</si>
  <si>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</si>
  <si>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</si>
  <si>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</si>
  <si>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</si>
  <si>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</si>
  <si>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</si>
  <si>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</si>
  <si>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</si>
  <si>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</si>
  <si>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</si>
  <si>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</si>
  <si>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</si>
  <si>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</si>
  <si>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</si>
  <si>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</si>
  <si>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</si>
  <si>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</si>
  <si>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</si>
  <si>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</si>
  <si>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</si>
  <si>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</si>
  <si>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</si>
  <si>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</si>
  <si>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</si>
  <si>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</si>
  <si>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</si>
  <si>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</si>
  <si>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</si>
  <si>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</si>
  <si>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</si>
  <si>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</si>
  <si>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</si>
  <si>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</si>
  <si>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</si>
  <si>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</si>
  <si>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</si>
  <si>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</si>
  <si>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</si>
  <si>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</si>
  <si>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</si>
  <si>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</si>
  <si>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</si>
  <si>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</si>
  <si>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</si>
  <si>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</si>
  <si>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</si>
  <si>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</si>
  <si>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</si>
  <si>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</si>
  <si>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</si>
  <si>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</si>
  <si>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</si>
  <si>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</si>
  <si>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</si>
  <si>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</si>
  <si>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</si>
  <si>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</si>
  <si>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</si>
  <si>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</si>
  <si>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</si>
  <si>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</si>
  <si>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</si>
  <si>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</si>
  <si>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</si>
  <si>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</si>
  <si>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</si>
  <si>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</si>
  <si>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</si>
  <si>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</si>
  <si>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</si>
  <si>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</si>
  <si>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</si>
  <si>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</si>
  <si>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</si>
  <si>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</si>
  <si>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</si>
  <si>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</si>
  <si>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</si>
  <si>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</si>
  <si>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</si>
  <si>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</si>
  <si>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</si>
  <si>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</si>
  <si>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</si>
  <si>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</si>
  <si>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</si>
  <si>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</si>
  <si>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</si>
  <si>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</si>
  <si>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</si>
  <si>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</si>
  <si>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</si>
  <si>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</si>
  <si>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</si>
  <si>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</si>
  <si>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</si>
  <si>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</si>
  <si>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</si>
  <si>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</si>
  <si>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</si>
  <si>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</si>
  <si>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</si>
  <si>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</si>
  <si>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</si>
  <si>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</si>
  <si>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</si>
  <si>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</si>
  <si>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</si>
  <si>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</si>
  <si>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</si>
  <si>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</si>
  <si>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</si>
  <si>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</si>
  <si>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</si>
  <si>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</si>
  <si>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</si>
  <si>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</si>
  <si>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</si>
  <si>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</si>
  <si>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</si>
  <si>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</si>
  <si>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</si>
  <si>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</si>
  <si>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</si>
  <si>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</si>
  <si>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</si>
  <si>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</si>
  <si>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</si>
  <si>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</si>
  <si>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</si>
  <si>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</si>
  <si>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</si>
  <si>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</si>
  <si>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</si>
  <si>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</si>
  <si>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</si>
  <si>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</si>
  <si>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</si>
  <si>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</si>
  <si>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</si>
  <si>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</si>
  <si>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</si>
  <si>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</si>
  <si>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</si>
  <si>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</si>
  <si>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</si>
  <si>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</si>
  <si>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</si>
  <si>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</si>
  <si>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</si>
  <si>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</si>
  <si>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</si>
  <si>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</si>
  <si>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</si>
  <si>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</si>
  <si>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</si>
  <si>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</si>
  <si>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</si>
  <si>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</si>
  <si>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</si>
  <si>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</si>
  <si>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</si>
  <si>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</si>
  <si>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</si>
  <si>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</si>
  <si>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</si>
  <si>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</si>
  <si>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</si>
  <si>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</si>
  <si>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</si>
  <si>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</si>
  <si>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</si>
  <si>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</si>
  <si>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</si>
  <si>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</si>
  <si>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</si>
  <si>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</si>
  <si>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</si>
  <si>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</si>
  <si>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</si>
  <si>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</si>
  <si>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</si>
  <si>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</si>
  <si>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</si>
  <si>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</si>
  <si>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</si>
  <si>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</si>
  <si>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</si>
  <si>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</si>
  <si>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</si>
  <si>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</si>
  <si>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</si>
  <si>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</si>
  <si>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</si>
  <si>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</si>
  <si>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</si>
  <si>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</si>
  <si>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</si>
  <si>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</si>
  <si>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</si>
  <si>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</si>
  <si>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</si>
  <si>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</si>
  <si>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</si>
  <si>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</si>
  <si>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</si>
  <si>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</si>
  <si>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</si>
  <si>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</si>
  <si>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</si>
  <si>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</si>
  <si>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</si>
  <si>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</si>
  <si>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</si>
  <si>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</si>
  <si>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</si>
  <si>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</si>
  <si>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</si>
  <si>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</si>
  <si>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</si>
  <si>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</si>
  <si>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</si>
  <si>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</si>
  <si>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</si>
  <si>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</si>
  <si>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</si>
  <si>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</si>
  <si>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</si>
  <si>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</si>
  <si>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</si>
  <si>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</si>
  <si>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</si>
  <si>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</si>
  <si>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</si>
  <si>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</si>
  <si>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</si>
  <si>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</si>
  <si>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</si>
  <si>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</si>
  <si>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</si>
  <si>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</si>
  <si>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</si>
  <si>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</si>
  <si>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</si>
  <si>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</si>
  <si>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</si>
  <si>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</si>
  <si>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</si>
  <si>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</si>
  <si>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</si>
  <si>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</si>
  <si>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</si>
  <si>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</si>
  <si>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</si>
  <si>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</si>
  <si>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</si>
  <si>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</si>
  <si>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</si>
  <si>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</si>
  <si>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</si>
  <si>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</si>
  <si>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</si>
  <si>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</si>
  <si>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</si>
  <si>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</si>
  <si>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</si>
  <si>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</si>
  <si>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</si>
  <si>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</si>
  <si>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</si>
  <si>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</si>
  <si>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</si>
  <si>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</si>
  <si>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</si>
  <si>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</si>
  <si>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</si>
  <si>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</si>
  <si>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</si>
  <si>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</si>
  <si>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</si>
  <si>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</si>
  <si>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</si>
  <si>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</si>
  <si>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</si>
  <si>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</si>
  <si>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</si>
  <si>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</si>
  <si>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</si>
  <si>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</si>
  <si>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</si>
  <si>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</si>
  <si>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</si>
  <si>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</si>
  <si>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</si>
  <si>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</si>
  <si>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</si>
  <si>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</si>
  <si>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</si>
  <si>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</si>
  <si>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</si>
  <si>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</si>
  <si>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</si>
  <si>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</si>
  <si>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</si>
  <si>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</si>
  <si>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</si>
  <si>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</si>
  <si>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</si>
  <si>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</si>
  <si>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</si>
  <si>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</si>
  <si>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</si>
  <si>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</si>
  <si>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</si>
  <si>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</si>
  <si>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</si>
  <si>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</si>
  <si>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</si>
  <si>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</si>
  <si>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</si>
  <si>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</si>
  <si>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</si>
  <si>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</si>
  <si>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</si>
  <si>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</si>
  <si>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</si>
  <si>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</si>
  <si>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</si>
  <si>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</si>
  <si>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</si>
  <si>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</si>
  <si>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</si>
  <si>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</si>
  <si>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</si>
  <si>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</si>
  <si>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</si>
  <si>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</si>
  <si>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</si>
  <si>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</si>
  <si>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</si>
  <si>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</si>
  <si>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</si>
  <si>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</si>
  <si>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</si>
  <si>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</si>
  <si>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</si>
  <si>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</si>
  <si>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</si>
  <si>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</si>
  <si>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</si>
  <si>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</si>
  <si>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</si>
  <si>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</si>
  <si>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</si>
  <si>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</si>
  <si>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</si>
  <si>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</si>
  <si>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</si>
  <si>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</si>
  <si>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</si>
  <si>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</si>
  <si>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</si>
  <si>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</si>
  <si>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</si>
  <si>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</si>
  <si>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</si>
  <si>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</si>
  <si>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</si>
  <si>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</si>
  <si>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</si>
  <si>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</si>
  <si>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</si>
  <si>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</si>
  <si>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</si>
  <si>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</si>
  <si>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</si>
  <si>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</si>
  <si>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</si>
  <si>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</si>
  <si>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</si>
  <si>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</si>
  <si>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</si>
  <si>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</si>
  <si>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</si>
  <si>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</si>
  <si>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</si>
  <si>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</si>
  <si>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</si>
  <si>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</si>
  <si>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</si>
  <si>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</si>
  <si>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</si>
  <si>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</si>
  <si>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</si>
  <si>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</si>
  <si>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</si>
  <si>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</si>
  <si>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</si>
  <si>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</si>
  <si>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</si>
  <si>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</si>
  <si>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</si>
  <si>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</si>
  <si>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</si>
  <si>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</si>
  <si>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</si>
  <si>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</si>
  <si>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</si>
  <si>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</si>
  <si>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</si>
  <si>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</si>
  <si>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</si>
  <si>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</si>
  <si>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</si>
  <si>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</si>
  <si>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</si>
  <si>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</si>
  <si>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</si>
  <si>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</si>
  <si>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</si>
  <si>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</si>
  <si>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</si>
  <si>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</si>
  <si>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</si>
  <si>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</si>
  <si>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</si>
  <si>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</si>
  <si>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</si>
  <si>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</si>
  <si>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</si>
  <si>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</si>
  <si>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</si>
  <si>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</si>
  <si>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</si>
  <si>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</si>
  <si>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</si>
  <si>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</si>
  <si>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</si>
  <si>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</si>
  <si>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</si>
  <si>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</si>
  <si>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</si>
  <si>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</si>
  <si>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</si>
  <si>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</si>
  <si>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</si>
  <si>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</si>
  <si>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</si>
  <si>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</si>
  <si>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</si>
  <si>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</si>
  <si>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</si>
  <si>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</si>
  <si>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</si>
  <si>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</si>
  <si>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</si>
  <si>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</si>
  <si>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</si>
  <si>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</si>
  <si>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</si>
  <si>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</si>
  <si>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</si>
  <si>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</si>
  <si>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</si>
  <si>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</si>
  <si>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</si>
  <si>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</si>
  <si>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</si>
  <si>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</si>
  <si>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</si>
  <si>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</si>
  <si>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</si>
  <si>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</si>
  <si>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</si>
  <si>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</si>
  <si>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</si>
  <si>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</si>
  <si>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</si>
  <si>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</si>
  <si>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</si>
  <si>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</si>
  <si>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</si>
  <si>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</si>
  <si>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</si>
  <si>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</si>
  <si>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</si>
  <si>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</si>
  <si>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</si>
  <si>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</si>
  <si>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</si>
  <si>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</si>
  <si>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</si>
  <si>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</si>
  <si>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</si>
  <si>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</si>
  <si>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</si>
  <si>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</si>
  <si>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</si>
  <si>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</si>
  <si>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</si>
  <si>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</si>
  <si>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</si>
  <si>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</si>
  <si>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</si>
  <si>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</si>
  <si>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</si>
  <si>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</si>
  <si>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</si>
  <si>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</si>
  <si>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</si>
  <si>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</si>
  <si>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</si>
  <si>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</si>
  <si>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</si>
  <si>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</si>
  <si>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</si>
  <si>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</si>
  <si>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</si>
  <si>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</si>
  <si>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</si>
  <si>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</si>
  <si>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</si>
  <si>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</si>
  <si>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</si>
  <si>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</si>
  <si>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</si>
  <si>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</si>
  <si>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</si>
  <si>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</si>
  <si>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</si>
  <si>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</si>
  <si>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</si>
  <si>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</si>
  <si>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</si>
  <si>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</si>
  <si>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</si>
  <si>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</si>
  <si>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</si>
  <si>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</si>
  <si>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</si>
  <si>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</si>
  <si>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</si>
  <si>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</si>
  <si>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</si>
  <si>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</si>
  <si>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</si>
  <si>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</si>
  <si>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</si>
  <si>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</si>
  <si>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</si>
  <si>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</si>
  <si>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</si>
  <si>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</si>
  <si>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</si>
  <si>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</si>
  <si>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</si>
  <si>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</si>
  <si>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</si>
  <si>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</si>
  <si>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</si>
  <si>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</si>
  <si>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</si>
  <si>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</si>
  <si>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</si>
  <si>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</si>
  <si>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</si>
  <si>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</si>
  <si>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</si>
  <si>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</si>
  <si>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</si>
  <si>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</si>
  <si>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</si>
  <si>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</si>
  <si>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</si>
  <si>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</si>
  <si>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</si>
  <si>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</si>
  <si>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</si>
  <si>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</si>
  <si>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</si>
  <si>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</si>
  <si>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</si>
  <si>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</si>
  <si>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</si>
  <si>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</si>
  <si>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</si>
  <si>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</si>
  <si>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</si>
  <si>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</si>
  <si>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</si>
  <si>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</si>
  <si>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</si>
  <si>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</si>
  <si>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</si>
  <si>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</si>
  <si>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</si>
  <si>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</si>
  <si>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</si>
  <si>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</si>
  <si>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</si>
  <si>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</si>
  <si>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</si>
  <si>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</si>
  <si>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</si>
  <si>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</si>
  <si>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</si>
  <si>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</si>
  <si>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</si>
  <si>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</si>
  <si>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</si>
  <si>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</si>
  <si>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</si>
  <si>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</si>
  <si>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</si>
  <si>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</si>
  <si>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</si>
  <si>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</si>
  <si>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</si>
  <si>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</si>
  <si>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</si>
  <si>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</si>
  <si>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</si>
  <si>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</si>
  <si>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</si>
  <si>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</si>
  <si>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</si>
  <si>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</si>
  <si>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</si>
  <si>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</si>
  <si>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</si>
  <si>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</si>
  <si>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</si>
  <si>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</si>
  <si>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</si>
  <si>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</si>
  <si>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</si>
  <si>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</si>
  <si>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</si>
  <si>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</si>
  <si>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</si>
  <si>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</si>
  <si>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</si>
  <si>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</si>
  <si>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</si>
  <si>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</si>
  <si>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</si>
  <si>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</si>
  <si>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</si>
  <si>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</si>
  <si>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</si>
  <si>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</si>
  <si>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</si>
  <si>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</si>
  <si>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</si>
  <si>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</si>
  <si>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</si>
  <si>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</si>
  <si>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</si>
  <si>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</si>
  <si>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</si>
  <si>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</si>
  <si>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</si>
  <si>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</si>
  <si>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</si>
  <si>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</si>
  <si>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</si>
  <si>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</si>
  <si>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</si>
  <si>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</si>
  <si>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</si>
  <si>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</si>
  <si>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</si>
  <si>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</si>
  <si>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</si>
  <si>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</si>
  <si>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</si>
  <si>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</si>
  <si>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</si>
  <si>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</si>
  <si>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</si>
  <si>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</si>
  <si>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</si>
  <si>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</si>
  <si>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</si>
  <si>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</si>
  <si>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</si>
  <si>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</si>
  <si>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</si>
  <si>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</si>
  <si>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</si>
  <si>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</si>
  <si>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</si>
  <si>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</si>
  <si>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</si>
  <si>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</si>
  <si>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</si>
  <si>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</si>
  <si>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</si>
  <si>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</si>
  <si>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</si>
  <si>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</si>
  <si>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</si>
  <si>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</si>
  <si>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</si>
  <si>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</si>
  <si>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</si>
  <si>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</si>
  <si>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</si>
  <si>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</si>
  <si>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</si>
  <si>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</si>
  <si>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</si>
  <si>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</si>
  <si>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</si>
  <si>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</si>
  <si>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</si>
  <si>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</si>
  <si>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</si>
  <si>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</si>
  <si>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</si>
  <si>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</si>
  <si>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</si>
  <si>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</si>
  <si>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</si>
  <si>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</si>
  <si>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</si>
  <si>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</si>
  <si>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</si>
  <si>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</si>
  <si>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</si>
  <si>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</si>
  <si>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</si>
  <si>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</si>
  <si>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</si>
  <si>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</si>
  <si>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</si>
  <si>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</si>
  <si>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</si>
  <si>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</si>
  <si>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</si>
  <si>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</si>
  <si>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</si>
  <si>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</si>
  <si>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</si>
  <si>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</si>
  <si>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</si>
  <si>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</si>
  <si>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</si>
  <si>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</si>
  <si>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</si>
  <si>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</si>
  <si>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</si>
  <si>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</si>
  <si>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</si>
  <si>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</si>
  <si>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</si>
  <si>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</si>
  <si>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</si>
  <si>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</si>
  <si>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</si>
  <si>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</si>
  <si>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</si>
  <si>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</si>
  <si>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</si>
  <si>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</si>
  <si>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</si>
  <si>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</si>
  <si>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</si>
  <si>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</si>
  <si>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</si>
  <si>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</si>
  <si>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</si>
  <si>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</si>
  <si>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</si>
  <si>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</si>
  <si>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</si>
  <si>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</si>
  <si>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</si>
  <si>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</si>
  <si>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</si>
  <si>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</si>
  <si>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</si>
  <si>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</si>
  <si>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</si>
  <si>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</si>
  <si>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</si>
  <si>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</si>
  <si>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</si>
  <si>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</si>
  <si>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</si>
  <si>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</si>
  <si>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</si>
  <si>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</si>
  <si>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</si>
  <si>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</si>
  <si>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</si>
  <si>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</si>
  <si>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</si>
  <si>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</si>
  <si>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</si>
  <si>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</si>
  <si>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</si>
  <si>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</si>
  <si>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</si>
  <si>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</si>
  <si>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</si>
  <si>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</si>
  <si>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</si>
  <si>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</si>
  <si>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</si>
  <si>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</si>
  <si>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</si>
  <si>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</si>
  <si>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</si>
  <si>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</si>
  <si>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</si>
  <si>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</si>
  <si>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</si>
  <si>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</si>
  <si>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</si>
  <si>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</si>
  <si>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</si>
  <si>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</si>
  <si>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</si>
  <si>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</si>
  <si>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</si>
  <si>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</si>
  <si>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</si>
  <si>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</si>
  <si>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</si>
  <si>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</si>
  <si>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</si>
  <si>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</si>
  <si>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</si>
  <si>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</si>
  <si>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</si>
  <si>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</si>
  <si>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</si>
  <si>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</si>
  <si>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</si>
  <si>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</si>
  <si>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</si>
  <si>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</si>
  <si>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</si>
  <si>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</si>
  <si>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</si>
  <si>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</si>
  <si>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</si>
  <si>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</si>
  <si>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</si>
  <si>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</si>
  <si>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</si>
  <si>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</si>
  <si>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</si>
  <si>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</si>
  <si>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</si>
  <si>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</si>
  <si>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</si>
  <si>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</si>
  <si>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</si>
  <si>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</si>
  <si>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</si>
  <si>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</si>
  <si>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</si>
  <si>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</si>
  <si>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</si>
  <si>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</si>
  <si>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</si>
  <si>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</si>
  <si>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</si>
  <si>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</si>
  <si>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</si>
  <si>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</si>
  <si>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</si>
  <si>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</si>
  <si>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</si>
  <si>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</si>
  <si>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</si>
  <si>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</si>
  <si>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</si>
  <si>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</si>
  <si>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</si>
  <si>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</si>
  <si>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</si>
  <si>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</si>
  <si>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</si>
  <si>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</si>
  <si>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</si>
  <si>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</si>
  <si>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</si>
  <si>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</si>
  <si>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</si>
  <si>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</si>
  <si>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</si>
  <si>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</si>
  <si>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</si>
  <si>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</si>
  <si>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</si>
  <si>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</si>
  <si>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</si>
  <si>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</si>
  <si>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</si>
  <si>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</si>
  <si>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</si>
  <si>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</si>
  <si>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</si>
  <si>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</si>
  <si>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</si>
  <si>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</si>
  <si>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</si>
  <si>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</si>
  <si>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</si>
  <si>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</si>
  <si>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</si>
  <si>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</si>
  <si>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</si>
  <si>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</si>
  <si>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</si>
  <si>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</si>
  <si>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</si>
  <si>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</si>
  <si>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</si>
  <si>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</si>
  <si>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</si>
  <si>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</si>
  <si>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</si>
  <si>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</si>
  <si>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</si>
  <si>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</si>
  <si>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</si>
  <si>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</si>
  <si>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</si>
  <si>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</si>
  <si>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</si>
  <si>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</si>
  <si>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</si>
  <si>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</si>
  <si>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</si>
  <si>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</si>
  <si>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</si>
  <si>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</si>
  <si>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</si>
  <si>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</si>
  <si>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</si>
  <si>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</si>
  <si>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</si>
  <si>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</si>
  <si>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</si>
  <si>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</si>
  <si>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</si>
  <si>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</si>
  <si>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</si>
  <si>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</si>
  <si>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</si>
  <si>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</si>
  <si>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</si>
  <si>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</si>
  <si>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</si>
  <si>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</si>
  <si>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</si>
  <si>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</si>
  <si>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</si>
  <si>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</si>
  <si>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</si>
  <si>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</si>
  <si>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</si>
  <si>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</si>
  <si>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</si>
  <si>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</si>
  <si>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</si>
  <si>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</si>
  <si>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</si>
  <si>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</si>
  <si>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</si>
  <si>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</si>
  <si>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</si>
  <si>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</si>
  <si>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</si>
  <si>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</si>
  <si>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</si>
  <si>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</si>
  <si>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</si>
  <si>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</si>
  <si>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</si>
  <si>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</si>
  <si>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</si>
  <si>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</si>
  <si>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</si>
  <si>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</si>
  <si>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</si>
  <si>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</si>
  <si>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</si>
  <si>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</si>
  <si>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</si>
  <si>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</si>
  <si>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</si>
  <si>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</si>
  <si>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</si>
  <si>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</si>
  <si>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</si>
  <si>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</si>
  <si>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</si>
  <si>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</si>
  <si>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</si>
  <si>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</si>
  <si>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</si>
  <si>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</si>
  <si>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</si>
  <si>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</si>
  <si>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</si>
  <si>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</si>
  <si>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</si>
  <si>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</si>
  <si>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</si>
  <si>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</si>
  <si>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</si>
  <si>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</si>
  <si>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</si>
  <si>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</si>
  <si>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</si>
  <si>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</si>
  <si>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</si>
  <si>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</si>
  <si>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</si>
  <si>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</si>
  <si>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</si>
  <si>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</si>
  <si>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</si>
  <si>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</si>
  <si>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</si>
  <si>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</si>
  <si>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</si>
  <si>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</si>
  <si>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</si>
  <si>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</si>
  <si>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</si>
  <si>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</si>
  <si>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</si>
  <si>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</si>
  <si>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</si>
  <si>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</si>
  <si>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</si>
  <si>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</si>
  <si>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</si>
  <si>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</si>
  <si>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</si>
  <si>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</si>
  <si>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</si>
  <si>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</si>
  <si>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</si>
  <si>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</si>
  <si>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</si>
  <si>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</si>
  <si>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</si>
  <si>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</si>
  <si>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</si>
  <si>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</si>
  <si>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</si>
  <si>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</si>
  <si>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</si>
  <si>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</si>
  <si>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</si>
  <si>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</si>
  <si>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</si>
  <si>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</si>
  <si>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</si>
  <si>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</si>
  <si>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</si>
  <si>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</si>
  <si>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</si>
  <si>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</si>
  <si>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</si>
  <si>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</si>
  <si>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</si>
  <si>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</si>
  <si>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</si>
  <si>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</si>
  <si>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</si>
  <si>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</si>
  <si>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</si>
  <si>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</si>
  <si>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</si>
  <si>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</si>
  <si>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</si>
  <si>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</si>
  <si>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</si>
  <si>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</si>
  <si>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</si>
  <si>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</si>
  <si>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</si>
  <si>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</si>
  <si>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</si>
  <si>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</si>
  <si>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</si>
  <si>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</si>
  <si>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</si>
  <si>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</si>
  <si>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</si>
  <si>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</si>
  <si>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</si>
  <si>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</si>
  <si>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</si>
  <si>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</si>
  <si>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</si>
  <si>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</si>
  <si>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</si>
  <si>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</si>
  <si>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</si>
  <si>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</si>
  <si>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</si>
  <si>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</si>
  <si>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</si>
  <si>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</si>
  <si>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</si>
  <si>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</si>
  <si>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</si>
  <si>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</si>
  <si>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</si>
  <si>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</si>
  <si>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</si>
  <si>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</si>
  <si>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</si>
  <si>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</si>
  <si>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</si>
  <si>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</si>
  <si>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</si>
  <si>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</si>
  <si>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</si>
  <si>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</si>
  <si>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</si>
  <si>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</si>
  <si>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</si>
  <si>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</si>
  <si>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</si>
  <si>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</si>
  <si>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</si>
  <si>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</si>
  <si>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</si>
  <si>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</si>
  <si>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</si>
  <si>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</si>
  <si>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</si>
  <si>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</si>
  <si>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</si>
  <si>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</si>
  <si>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</si>
  <si>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</si>
  <si>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</si>
  <si>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</si>
  <si>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</si>
  <si>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</si>
  <si>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</si>
  <si>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</si>
  <si>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</si>
  <si>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</si>
  <si>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</si>
  <si>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</si>
  <si>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</si>
  <si>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</si>
  <si>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</si>
  <si>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</si>
  <si>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</si>
  <si>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</si>
  <si>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</si>
  <si>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</si>
  <si>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</si>
  <si>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</si>
  <si>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</si>
  <si>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</si>
  <si>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</si>
  <si>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</si>
  <si>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</si>
  <si>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</si>
  <si>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</si>
  <si>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</si>
  <si>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</si>
  <si>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</si>
  <si>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</si>
  <si>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</si>
  <si>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</si>
  <si>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</si>
  <si>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</si>
  <si>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</si>
  <si>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</si>
  <si>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</si>
  <si>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</si>
  <si>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</si>
  <si>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</si>
  <si>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</si>
  <si>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</si>
  <si>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</si>
  <si>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</si>
  <si>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</si>
  <si>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</si>
  <si>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</si>
  <si>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</si>
  <si>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</si>
  <si>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</si>
  <si>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</si>
  <si>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</si>
  <si>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</si>
  <si>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</si>
  <si>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</si>
  <si>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</si>
  <si>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</si>
  <si>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</si>
  <si>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</si>
  <si>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</si>
  <si>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</si>
  <si>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</si>
  <si>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</si>
  <si>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</si>
  <si>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</si>
  <si>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</si>
  <si>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</si>
  <si>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</si>
  <si>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</si>
  <si>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</si>
  <si>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</si>
  <si>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</si>
  <si>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</si>
  <si>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</si>
  <si>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</si>
  <si>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</si>
  <si>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</si>
  <si>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</si>
  <si>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</si>
  <si>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</si>
  <si>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</si>
  <si>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</si>
  <si>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</si>
  <si>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</si>
  <si>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</si>
  <si>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</si>
  <si>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</si>
  <si>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</si>
  <si>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</si>
  <si>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</si>
  <si>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</si>
  <si>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</si>
  <si>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</si>
  <si>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</si>
  <si>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</si>
  <si>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</si>
  <si>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</si>
  <si>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</si>
  <si>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</si>
  <si>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</si>
  <si>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</si>
  <si>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</si>
  <si>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</si>
  <si>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</si>
  <si>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</si>
  <si>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</si>
  <si>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</si>
  <si>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</si>
  <si>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</si>
  <si>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</si>
  <si>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</si>
  <si>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</si>
  <si>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</si>
  <si>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</si>
  <si>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</si>
  <si>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</si>
  <si>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</si>
  <si>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</si>
  <si>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</si>
  <si>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</si>
  <si>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</si>
  <si>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</si>
  <si>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</si>
  <si>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</si>
  <si>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</si>
  <si>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</si>
  <si>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</si>
  <si>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</si>
  <si>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</si>
  <si>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</si>
  <si>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</si>
  <si>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</si>
  <si>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</si>
  <si>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</si>
  <si>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</si>
  <si>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</si>
  <si>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</si>
  <si>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</si>
  <si>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</si>
  <si>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</si>
  <si>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</si>
  <si>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</si>
  <si>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</si>
  <si>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</si>
  <si>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</si>
  <si>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</si>
  <si>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</si>
  <si>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</si>
  <si>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</si>
  <si>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</si>
  <si>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</si>
  <si>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</si>
  <si>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</si>
  <si>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</si>
  <si>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</si>
  <si>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</si>
  <si>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</si>
  <si>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</si>
  <si>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</si>
  <si>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</si>
  <si>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</si>
  <si>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</si>
  <si>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</si>
  <si>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</si>
  <si>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</si>
  <si>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</si>
  <si>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</si>
  <si>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</si>
  <si>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</si>
  <si>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</si>
  <si>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</si>
  <si>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</si>
  <si>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</si>
  <si>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</si>
  <si>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</si>
  <si>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</si>
  <si>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</si>
  <si>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</si>
  <si>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</si>
  <si>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</si>
  <si>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</si>
  <si>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</si>
  <si>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</si>
  <si>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</si>
  <si>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</si>
  <si>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</si>
  <si>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</si>
  <si>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</si>
  <si>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</si>
  <si>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</si>
  <si>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</si>
  <si>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</si>
  <si>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</si>
  <si>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</si>
  <si>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</si>
  <si>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</si>
  <si>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</si>
  <si>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</si>
  <si>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</si>
  <si>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</si>
  <si>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</si>
  <si>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</si>
  <si>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</si>
  <si>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</si>
  <si>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</si>
  <si>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</si>
  <si>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</si>
  <si>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</si>
  <si>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</si>
  <si>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</si>
  <si>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</si>
  <si>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</si>
  <si>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</si>
  <si>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</si>
  <si>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</si>
  <si>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</si>
  <si>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</si>
  <si>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</si>
  <si>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</si>
  <si>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</si>
  <si>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</si>
  <si>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</si>
  <si>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</si>
  <si>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</si>
  <si>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</si>
  <si>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</si>
  <si>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</si>
  <si>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</si>
  <si>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</si>
  <si>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</si>
  <si>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</si>
  <si>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</si>
  <si>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</si>
  <si>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</si>
  <si>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</si>
  <si>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</si>
  <si>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</si>
  <si>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</si>
  <si>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</si>
  <si>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</si>
  <si>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</si>
  <si>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</si>
  <si>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</si>
  <si>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</si>
  <si>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</si>
  <si>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</si>
  <si>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</si>
  <si>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</si>
  <si>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</si>
  <si>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</si>
  <si>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</si>
  <si>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</si>
  <si>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</si>
  <si>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</si>
  <si>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</si>
  <si>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</si>
  <si>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</si>
  <si>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</si>
  <si>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</si>
  <si>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</si>
  <si>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</si>
  <si>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</si>
  <si>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</si>
  <si>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</si>
  <si>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</si>
  <si>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</si>
  <si>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</si>
  <si>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</si>
  <si>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</si>
  <si>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</si>
  <si>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</si>
  <si>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</si>
  <si>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</si>
  <si>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</si>
  <si>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</si>
  <si>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</si>
  <si>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</si>
  <si>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</si>
  <si>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</si>
  <si>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</si>
  <si>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</si>
  <si>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</si>
  <si>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</si>
  <si>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</si>
  <si>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</si>
  <si>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</si>
  <si>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</si>
  <si>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</si>
  <si>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</si>
  <si>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</si>
  <si>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</si>
  <si>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</si>
  <si>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</si>
  <si>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</si>
  <si>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</si>
  <si>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</si>
  <si>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</si>
  <si>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</si>
  <si>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</si>
  <si>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</si>
  <si>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</si>
  <si>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</si>
  <si>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</si>
  <si>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</si>
  <si>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</si>
  <si>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</si>
  <si>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</si>
  <si>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</si>
  <si>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</si>
  <si>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</si>
  <si>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</si>
  <si>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</si>
  <si>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</si>
  <si>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</si>
  <si>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</si>
  <si>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</si>
  <si>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</si>
  <si>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</si>
  <si>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</si>
  <si>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</si>
  <si>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</si>
  <si>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</si>
  <si>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</si>
  <si>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</si>
  <si>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</si>
  <si>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</si>
  <si>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</si>
  <si>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</si>
  <si>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</si>
  <si>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</si>
  <si>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</si>
  <si>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</si>
  <si>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</si>
  <si>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</si>
  <si>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</si>
  <si>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</si>
  <si>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</si>
  <si>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</si>
  <si>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</si>
  <si>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</si>
  <si>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</si>
  <si>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</si>
  <si>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</si>
  <si>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</si>
  <si>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</si>
  <si>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</si>
  <si>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</si>
  <si>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</si>
  <si>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</si>
  <si>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</si>
  <si>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</si>
  <si>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</si>
  <si>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</si>
  <si>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</si>
  <si>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</si>
  <si>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</si>
  <si>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</si>
  <si>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</si>
  <si>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</si>
  <si>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</si>
  <si>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</si>
  <si>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</si>
  <si>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</si>
  <si>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</si>
  <si>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</si>
  <si>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</si>
  <si>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</si>
  <si>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</si>
  <si>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</si>
  <si>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</si>
  <si>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</si>
  <si>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</si>
  <si>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</si>
  <si>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</si>
  <si>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</si>
  <si>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</si>
  <si>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</si>
  <si>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</si>
  <si>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</si>
  <si>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</si>
  <si>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</si>
  <si>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</si>
  <si>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</si>
  <si>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</si>
  <si>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</si>
  <si>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</si>
  <si>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</si>
  <si>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</si>
  <si>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</si>
  <si>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</si>
  <si>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</si>
  <si>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</si>
  <si>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</si>
  <si>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</si>
  <si>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</si>
  <si>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</si>
  <si>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</si>
  <si>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</si>
  <si>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</si>
  <si>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</si>
  <si>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</si>
  <si>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</si>
  <si>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</si>
  <si>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</si>
  <si>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</si>
  <si>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</si>
  <si>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</si>
  <si>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</si>
  <si>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</si>
  <si>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</si>
  <si>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</si>
  <si>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</si>
  <si>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</si>
  <si>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</si>
  <si>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</si>
  <si>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</si>
  <si>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</si>
  <si>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</si>
  <si>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</si>
  <si>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</si>
  <si>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</si>
  <si>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</si>
  <si>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</si>
  <si>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</si>
  <si>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</si>
  <si>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</si>
  <si>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</si>
  <si>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</si>
  <si>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</si>
  <si>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</si>
  <si>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</si>
  <si>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</si>
  <si>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</si>
  <si>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</si>
  <si>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</si>
  <si>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</si>
  <si>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</si>
  <si>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</si>
  <si>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</si>
  <si>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</si>
  <si>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</si>
  <si>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</si>
  <si>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</si>
  <si>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</si>
  <si>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</si>
  <si>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</si>
  <si>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</si>
  <si>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</si>
  <si>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</si>
  <si>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</si>
  <si>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</si>
  <si>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</si>
  <si>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</si>
  <si>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</si>
  <si>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</si>
  <si>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</si>
  <si>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</si>
  <si>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</si>
  <si>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</si>
  <si>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</si>
  <si>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</si>
  <si>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</si>
  <si>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</si>
  <si>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</si>
  <si>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</si>
  <si>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</si>
  <si>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</si>
  <si>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</si>
  <si>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</si>
  <si>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</si>
  <si>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</si>
  <si>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</si>
  <si>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</si>
  <si>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</si>
  <si>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</si>
  <si>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</si>
  <si>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</si>
  <si>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</si>
  <si>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</si>
  <si>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</si>
  <si>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</si>
  <si>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</si>
  <si>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</si>
  <si>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</si>
  <si>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</si>
  <si>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</si>
  <si>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</si>
  <si>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</si>
  <si>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</si>
  <si>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</si>
  <si>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</si>
  <si>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</si>
  <si>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</si>
  <si>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</si>
  <si>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</si>
  <si>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</si>
  <si>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</si>
  <si>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</si>
  <si>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</si>
  <si>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</si>
  <si>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</si>
  <si>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</si>
  <si>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</si>
  <si>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</si>
  <si>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</si>
  <si>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</si>
  <si>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</si>
  <si>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</si>
  <si>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</si>
  <si>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</si>
  <si>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</si>
  <si>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</si>
  <si>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</si>
  <si>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</si>
  <si>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</si>
  <si>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</si>
  <si>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</si>
  <si>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</si>
  <si>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</si>
  <si>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</si>
  <si>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</si>
  <si>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</si>
  <si>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</si>
  <si>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</si>
  <si>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</si>
  <si>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</si>
  <si>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</si>
  <si>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</si>
  <si>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</si>
  <si>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</si>
  <si>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</si>
  <si>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</si>
  <si>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</si>
  <si>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</si>
  <si>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</si>
  <si>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</si>
  <si>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</si>
  <si>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</si>
  <si>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</si>
  <si>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</si>
  <si>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</si>
  <si>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</si>
  <si>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</si>
  <si>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</si>
  <si>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</si>
  <si>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</si>
  <si>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</si>
  <si>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</si>
  <si>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</si>
  <si>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</si>
  <si>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</si>
  <si>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</si>
  <si>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</si>
  <si>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</si>
  <si>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</si>
  <si>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</si>
  <si>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</si>
  <si>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</si>
  <si>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</si>
  <si>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</si>
  <si>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</si>
  <si>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</si>
  <si>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</si>
  <si>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</si>
  <si>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</si>
  <si>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</si>
  <si>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</si>
  <si>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</si>
  <si>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</si>
  <si>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</si>
  <si>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</si>
  <si>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</si>
  <si>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</si>
  <si>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</si>
  <si>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</si>
  <si>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</si>
  <si>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</si>
  <si>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</si>
  <si>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</si>
  <si>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</si>
  <si>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</si>
  <si>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</si>
  <si>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</si>
  <si>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</si>
  <si>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</si>
  <si>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</si>
  <si>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</si>
  <si>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</si>
  <si>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</si>
  <si>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</si>
  <si>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</si>
  <si>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</si>
  <si>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</si>
  <si>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</si>
  <si>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</si>
  <si>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</si>
  <si>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</si>
  <si>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</si>
  <si>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</si>
  <si>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</si>
  <si>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</si>
  <si>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</si>
  <si>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</si>
  <si>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</si>
  <si>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</si>
  <si>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</si>
  <si>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</si>
  <si>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</si>
  <si>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</si>
  <si>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</si>
  <si>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</si>
  <si>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</si>
  <si>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</si>
  <si>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</si>
  <si>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</si>
  <si>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</si>
  <si>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</si>
  <si>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</si>
  <si>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</si>
  <si>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</si>
  <si>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</si>
  <si>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</si>
  <si>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</si>
  <si>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</si>
  <si>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</si>
  <si>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</si>
  <si>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</si>
  <si>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</si>
  <si>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</si>
  <si>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</si>
  <si>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</si>
  <si>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</si>
  <si>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</si>
  <si>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</si>
  <si>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</si>
  <si>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</si>
  <si>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</si>
  <si>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</si>
  <si>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</si>
  <si>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</si>
  <si>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</si>
  <si>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</si>
  <si>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</si>
  <si>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</si>
  <si>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</si>
  <si>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</si>
  <si>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</si>
  <si>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</si>
  <si>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</si>
  <si>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</si>
  <si>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</si>
  <si>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</si>
  <si>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</si>
  <si>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</si>
  <si>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</si>
  <si>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</si>
  <si>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</si>
  <si>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</si>
  <si>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</si>
  <si>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</si>
  <si>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</si>
  <si>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</si>
  <si>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</si>
  <si>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</si>
  <si>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</si>
  <si>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</si>
  <si>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</si>
  <si>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</si>
  <si>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</si>
  <si>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</si>
  <si>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</si>
  <si>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</si>
  <si>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</si>
  <si>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</si>
  <si>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</si>
  <si>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</si>
  <si>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</si>
  <si>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</si>
  <si>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</si>
  <si>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</si>
  <si>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</si>
  <si>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</si>
  <si>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</si>
  <si>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</si>
  <si>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</si>
  <si>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</si>
  <si>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</si>
  <si>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</si>
  <si>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</si>
  <si>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</si>
  <si>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</si>
  <si>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</si>
  <si>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</si>
  <si>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</si>
  <si>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</si>
  <si>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</si>
  <si>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</si>
  <si>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</si>
  <si>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</si>
  <si>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</si>
  <si>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</si>
  <si>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</si>
  <si>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</si>
  <si>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</si>
  <si>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</si>
  <si>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</si>
  <si>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</si>
  <si>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</si>
  <si>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</si>
  <si>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</si>
  <si>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</si>
  <si>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</si>
  <si>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</si>
  <si>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</si>
  <si>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</si>
  <si>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</si>
  <si>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</si>
  <si>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</si>
  <si>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</si>
  <si>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</si>
  <si>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</si>
  <si>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</si>
  <si>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</si>
  <si>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</si>
  <si>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</si>
  <si>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</si>
  <si>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</si>
  <si>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</si>
  <si>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</si>
  <si>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</si>
  <si>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</si>
  <si>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</si>
  <si>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</si>
  <si>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</si>
  <si>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</si>
  <si>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</si>
  <si>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</si>
  <si>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</si>
  <si>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</si>
  <si>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</si>
  <si>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</si>
  <si>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</si>
  <si>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</si>
  <si>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</si>
  <si>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</si>
  <si>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</si>
  <si>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</si>
  <si>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</si>
  <si>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</si>
  <si>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</si>
  <si>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</si>
  <si>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</si>
  <si>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</si>
  <si>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</si>
  <si>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</si>
  <si>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</si>
  <si>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</si>
  <si>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</si>
  <si>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</si>
  <si>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</si>
  <si>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</si>
  <si>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</si>
  <si>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</si>
  <si>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</si>
  <si>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</si>
  <si>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</si>
  <si>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</si>
  <si>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</si>
  <si>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</si>
  <si>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</si>
  <si>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</si>
  <si>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</si>
  <si>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</si>
  <si>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</si>
  <si>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</si>
  <si>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</si>
  <si>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</si>
  <si>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</si>
  <si>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</si>
  <si>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</si>
  <si>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</si>
  <si>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</si>
  <si>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</si>
  <si>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</si>
  <si>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</si>
  <si>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</si>
  <si>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</si>
  <si>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</si>
  <si>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</si>
  <si>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</si>
  <si>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</si>
  <si>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</si>
  <si>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</si>
  <si>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</si>
  <si>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</si>
  <si>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</si>
  <si>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</si>
  <si>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</si>
  <si>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</si>
  <si>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</si>
  <si>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</si>
  <si>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</si>
  <si>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</si>
  <si>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</si>
  <si>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</si>
  <si>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</si>
  <si>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</si>
  <si>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</si>
  <si>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</si>
  <si>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</si>
  <si>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</si>
  <si>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</si>
  <si>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</si>
  <si>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</si>
  <si>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</si>
  <si>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</si>
  <si>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</si>
  <si>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</si>
  <si>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</si>
  <si>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</si>
  <si>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</si>
  <si>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</si>
  <si>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</si>
  <si>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</si>
  <si>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</si>
  <si>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</si>
  <si>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</si>
  <si>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</si>
  <si>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</si>
  <si>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</si>
  <si>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</si>
  <si>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</si>
  <si>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</si>
  <si>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</si>
  <si>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</si>
  <si>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</si>
  <si>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</si>
  <si>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</si>
  <si>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</si>
  <si>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</si>
  <si>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</si>
  <si>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</si>
  <si>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</si>
  <si>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</si>
  <si>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</si>
  <si>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</si>
  <si>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</si>
  <si>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</si>
  <si>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</si>
  <si>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</si>
  <si>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</si>
  <si>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</si>
  <si>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</si>
  <si>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</si>
  <si>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</si>
  <si>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</si>
  <si>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</si>
  <si>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</si>
  <si>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</si>
  <si>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</si>
  <si>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</si>
  <si>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</si>
  <si>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</si>
  <si>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</si>
  <si>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</si>
  <si>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</si>
  <si>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</si>
  <si>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</si>
  <si>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</si>
  <si>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</si>
  <si>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</si>
  <si>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</si>
  <si>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</si>
  <si>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</si>
  <si>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</si>
  <si>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</si>
  <si>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</si>
  <si>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</si>
  <si>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</si>
  <si>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</si>
  <si>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</si>
  <si>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</si>
  <si>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</si>
  <si>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</si>
  <si>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</si>
  <si>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</si>
  <si>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</si>
  <si>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</si>
  <si>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</si>
  <si>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</si>
  <si>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</si>
  <si>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</si>
  <si>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</si>
  <si>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</si>
  <si>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</si>
  <si>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</si>
  <si>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</si>
  <si>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</si>
  <si>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</si>
  <si>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</si>
  <si>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</si>
  <si>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</si>
  <si>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</si>
  <si>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</si>
  <si>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</si>
  <si>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</si>
  <si>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</si>
  <si>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</si>
  <si>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</si>
  <si>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</si>
  <si>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</si>
  <si>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</si>
  <si>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</si>
  <si>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</si>
  <si>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</si>
  <si>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</si>
  <si>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</si>
  <si>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</si>
  <si>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</si>
  <si>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</si>
  <si>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</si>
  <si>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</si>
  <si>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</si>
  <si>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</si>
  <si>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</si>
  <si>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</si>
  <si>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</si>
  <si>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</si>
  <si>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</si>
  <si>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</si>
  <si>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</si>
  <si>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</si>
  <si>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</si>
  <si>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</si>
  <si>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</si>
  <si>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</si>
  <si>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</si>
  <si>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</si>
  <si>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</si>
  <si>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</si>
  <si>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</si>
  <si>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</si>
  <si>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</si>
  <si>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</si>
  <si>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</si>
  <si>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</si>
  <si>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</si>
  <si>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</si>
  <si>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</si>
  <si>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</si>
  <si>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</si>
  <si>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</si>
  <si>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</si>
  <si>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</si>
  <si>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</si>
  <si>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</si>
  <si>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</si>
  <si>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</si>
  <si>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</si>
  <si>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</si>
  <si>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</si>
  <si>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</si>
  <si>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</si>
  <si>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</si>
  <si>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</si>
  <si>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</si>
  <si>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</si>
  <si>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</si>
  <si>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</si>
  <si>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</si>
  <si>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</si>
  <si>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</si>
  <si>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</si>
  <si>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</si>
  <si>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</si>
  <si>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</si>
  <si>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</si>
  <si>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</si>
  <si>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</si>
  <si>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</si>
  <si>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</si>
  <si>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</si>
  <si>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</si>
  <si>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</si>
  <si>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</si>
  <si>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</si>
  <si>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</si>
  <si>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</si>
  <si>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</si>
  <si>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</si>
  <si>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</si>
  <si>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</si>
  <si>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</si>
  <si>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</si>
  <si>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</si>
  <si>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</si>
  <si>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</si>
  <si>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</si>
  <si>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</si>
  <si>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</si>
  <si>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</si>
  <si>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</si>
  <si>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</si>
  <si>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</si>
  <si>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</si>
  <si>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</si>
  <si>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</si>
  <si>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</si>
  <si>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</si>
  <si>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</si>
  <si>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</si>
  <si>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</si>
  <si>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</si>
  <si>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</si>
  <si>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</si>
  <si>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</si>
  <si>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</si>
  <si>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</si>
  <si>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</si>
  <si>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</si>
  <si>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</si>
  <si>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</si>
  <si>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</si>
  <si>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</si>
  <si>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</si>
  <si>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</si>
  <si>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</si>
  <si>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</si>
  <si>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</si>
  <si>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</si>
  <si>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</si>
  <si>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</si>
  <si>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</si>
  <si>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</si>
  <si>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</si>
  <si>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</si>
  <si>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</si>
  <si>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</si>
  <si>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</si>
  <si>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</si>
  <si>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</si>
  <si>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</si>
  <si>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</si>
  <si>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</si>
  <si>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</si>
  <si>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</si>
  <si>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</si>
  <si>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</si>
  <si>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</si>
  <si>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</si>
  <si>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</si>
  <si>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</si>
  <si>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</si>
  <si>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</si>
  <si>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</si>
  <si>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</si>
  <si>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</si>
  <si>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</si>
  <si>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</si>
  <si>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</si>
  <si>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</si>
  <si>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</si>
  <si>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</si>
  <si>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</si>
  <si>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</si>
  <si>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</si>
  <si>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</si>
  <si>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</si>
  <si>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</si>
  <si>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</si>
  <si>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</si>
  <si>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</si>
  <si>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</si>
  <si>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</si>
  <si>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</si>
  <si>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</si>
  <si>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</si>
  <si>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</si>
  <si>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</si>
  <si>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</si>
  <si>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</si>
  <si>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</si>
  <si>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</si>
  <si>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</si>
  <si>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</si>
  <si>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</si>
  <si>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</si>
  <si>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</si>
  <si>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</si>
  <si>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</si>
  <si>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</si>
  <si>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</si>
  <si>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</si>
  <si>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</si>
  <si>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</si>
  <si>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</si>
  <si>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</si>
  <si>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</si>
  <si>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</si>
  <si>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</si>
  <si>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</si>
  <si>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</si>
  <si>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</si>
  <si>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</si>
  <si>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</si>
  <si>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</si>
  <si>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</si>
  <si>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</si>
  <si>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</si>
  <si>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</si>
  <si>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</si>
  <si>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</si>
  <si>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</si>
  <si>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</si>
  <si>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</si>
  <si>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</si>
  <si>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</si>
  <si>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</si>
  <si>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</si>
  <si>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</si>
  <si>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</si>
  <si>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</si>
  <si>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</si>
  <si>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</si>
  <si>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</si>
  <si>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</si>
  <si>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</si>
  <si>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</si>
  <si>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</si>
  <si>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</si>
  <si>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</si>
  <si>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</si>
  <si>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</si>
  <si>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</si>
  <si>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</si>
  <si>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</si>
  <si>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</si>
  <si>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</si>
  <si>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</si>
  <si>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</si>
  <si>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</si>
  <si>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</si>
  <si>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</si>
  <si>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</si>
  <si>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</si>
  <si>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</si>
  <si>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</si>
  <si>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</si>
  <si>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</si>
  <si>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</si>
  <si>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</si>
  <si>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</si>
  <si>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</si>
  <si>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</si>
  <si>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</si>
  <si>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</si>
  <si>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</si>
  <si>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</si>
  <si>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</si>
  <si>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</si>
  <si>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</si>
  <si>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</si>
  <si>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</si>
  <si>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</si>
  <si>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</si>
  <si>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</si>
  <si>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</si>
  <si>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</si>
  <si>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</si>
  <si>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</si>
  <si>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</si>
  <si>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</si>
  <si>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</si>
  <si>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</si>
  <si>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</si>
  <si>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</si>
  <si>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</si>
  <si>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</si>
  <si>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</si>
  <si>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</si>
  <si>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</si>
  <si>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</si>
  <si>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</si>
  <si>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</si>
  <si>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</si>
  <si>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</si>
  <si>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</si>
  <si>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</si>
  <si>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</si>
  <si>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</si>
  <si>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</si>
  <si>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</si>
  <si>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</si>
  <si>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</si>
  <si>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</si>
  <si>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</si>
  <si>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</si>
  <si>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</si>
  <si>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</si>
  <si>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</si>
  <si>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</si>
  <si>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</si>
  <si>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</si>
  <si>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</si>
  <si>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</si>
  <si>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</si>
  <si>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</si>
  <si>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</si>
  <si>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</si>
  <si>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</si>
  <si>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</si>
  <si>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</si>
  <si>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</si>
  <si>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</si>
  <si>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</si>
  <si>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</si>
  <si>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</si>
  <si>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</si>
  <si>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</si>
  <si>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</si>
  <si>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</si>
  <si>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</si>
  <si>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</si>
  <si>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</si>
  <si>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</si>
  <si>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</si>
  <si>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</si>
  <si>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</si>
  <si>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</si>
  <si>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</si>
  <si>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</si>
  <si>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</si>
  <si>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</si>
  <si>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</si>
  <si>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</si>
  <si>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</si>
  <si>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</si>
  <si>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</si>
  <si>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</si>
  <si>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</si>
  <si>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</si>
  <si>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</si>
  <si>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</si>
  <si>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</si>
  <si>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</si>
  <si>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</si>
  <si>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</si>
  <si>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</si>
  <si>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</si>
  <si>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</si>
  <si>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</si>
  <si>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</si>
  <si>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</si>
  <si>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</si>
  <si>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</si>
  <si>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</si>
  <si>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</si>
  <si>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</si>
  <si>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</si>
  <si>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</si>
  <si>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</si>
  <si>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</si>
  <si>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</si>
  <si>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</si>
  <si>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</si>
  <si>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</si>
  <si>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</si>
  <si>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</si>
  <si>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</si>
  <si>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</si>
  <si>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</si>
  <si>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</si>
  <si>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</si>
  <si>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</si>
  <si>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</si>
  <si>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</si>
  <si>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</si>
  <si>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</si>
  <si>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</si>
  <si>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</si>
  <si>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</si>
  <si>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</si>
  <si>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</si>
  <si>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</si>
  <si>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</si>
  <si>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</si>
  <si>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</si>
  <si>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</si>
  <si>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</si>
  <si>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</si>
  <si>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</si>
  <si>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</si>
  <si>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</si>
  <si>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</si>
  <si>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</si>
  <si>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</si>
  <si>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</si>
  <si>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</si>
  <si>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</si>
  <si>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</si>
  <si>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</si>
  <si>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</si>
  <si>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</si>
  <si>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</si>
  <si>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</si>
  <si>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</si>
  <si>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</si>
  <si>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</si>
  <si>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</si>
  <si>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</si>
  <si>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</si>
  <si>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</si>
  <si>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</si>
  <si>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</si>
  <si>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</si>
  <si>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</si>
  <si>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</si>
  <si>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</si>
  <si>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</si>
  <si>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</si>
  <si>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</si>
  <si>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</si>
  <si>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</si>
  <si>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</si>
  <si>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</si>
  <si>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</si>
  <si>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</si>
  <si>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</si>
  <si>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</si>
  <si>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</si>
  <si>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</si>
  <si>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</si>
  <si>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</si>
  <si>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</si>
  <si>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</si>
  <si>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</si>
  <si>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</si>
  <si>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</si>
  <si>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</si>
  <si>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</si>
  <si>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</si>
  <si>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</si>
  <si>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</si>
  <si>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</si>
  <si>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</si>
  <si>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</si>
  <si>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</si>
  <si>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</si>
  <si>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</si>
  <si>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</si>
  <si>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</si>
  <si>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</si>
  <si>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</si>
  <si>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</si>
  <si>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</si>
  <si>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</si>
  <si>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</si>
  <si>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</si>
  <si>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</si>
  <si>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</si>
  <si>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</si>
  <si>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</si>
  <si>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</si>
  <si>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</si>
  <si>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</si>
  <si>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</si>
  <si>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</si>
  <si>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</si>
  <si>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</si>
  <si>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</si>
  <si>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</si>
  <si>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</si>
  <si>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</si>
  <si>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</si>
  <si>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</si>
  <si>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</si>
  <si>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</si>
  <si>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</si>
  <si>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</si>
  <si>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</si>
  <si>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</si>
  <si>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</si>
  <si>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</si>
  <si>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</si>
  <si>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</si>
  <si>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</si>
  <si>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</si>
  <si>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</si>
  <si>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</si>
  <si>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</si>
  <si>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</si>
  <si>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</si>
  <si>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</si>
  <si>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</si>
  <si>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</si>
  <si>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</si>
  <si>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</si>
  <si>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</si>
  <si>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</si>
  <si>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</si>
  <si>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</si>
  <si>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</si>
  <si>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</si>
  <si>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</si>
  <si>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</si>
  <si>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</si>
  <si>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</si>
  <si>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</si>
  <si>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</si>
  <si>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</si>
  <si>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</si>
  <si>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</si>
  <si>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</si>
  <si>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</si>
  <si>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</si>
  <si>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</si>
  <si>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</si>
  <si>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</si>
  <si>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</si>
  <si>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</si>
  <si>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</si>
  <si>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</si>
  <si>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</si>
  <si>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</si>
  <si>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</si>
  <si>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</si>
  <si>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</si>
  <si>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</si>
  <si>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</si>
  <si>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</si>
  <si>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</si>
  <si>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</si>
  <si>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</si>
  <si>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</si>
  <si>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</si>
  <si>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</si>
  <si>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</si>
  <si>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</si>
  <si>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</si>
  <si>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</si>
  <si>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</si>
  <si>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</si>
  <si>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</si>
  <si>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</si>
  <si>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</si>
  <si>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</si>
  <si>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</si>
  <si>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</si>
  <si>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</si>
  <si>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</si>
  <si>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</si>
  <si>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</si>
  <si>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</si>
  <si>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</si>
  <si>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</si>
  <si>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</si>
  <si>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</si>
  <si>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</si>
  <si>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</si>
  <si>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</si>
  <si>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</si>
  <si>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</si>
  <si>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</si>
  <si>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</si>
  <si>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</si>
  <si>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</si>
  <si>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</si>
  <si>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</si>
  <si>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</si>
  <si>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</si>
  <si>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</si>
  <si>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</si>
  <si>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</si>
  <si>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</si>
  <si>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</si>
  <si>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</si>
  <si>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</si>
  <si>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</si>
  <si>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</si>
  <si>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</si>
  <si>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</si>
  <si>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</si>
  <si>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</si>
  <si>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</si>
  <si>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</si>
  <si>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</si>
  <si>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</si>
  <si>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</si>
  <si>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</si>
  <si>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</si>
  <si>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</si>
  <si>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</si>
  <si>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</si>
  <si>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</si>
  <si>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</si>
  <si>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</si>
  <si>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</si>
  <si>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</si>
  <si>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</si>
  <si>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</si>
  <si>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</si>
  <si>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</si>
  <si>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</si>
  <si>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</si>
  <si>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</si>
  <si>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</si>
  <si>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</si>
  <si>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</si>
  <si>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</si>
  <si>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</si>
  <si>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</si>
  <si>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</si>
  <si>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</si>
  <si>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</si>
  <si>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</si>
  <si>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</si>
  <si>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</si>
  <si>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</si>
  <si>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</si>
  <si>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</si>
  <si>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</si>
  <si>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</si>
  <si>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</si>
  <si>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</si>
  <si>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</si>
  <si>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</si>
  <si>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</si>
  <si>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</si>
  <si>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</si>
  <si>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</si>
  <si>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</si>
  <si>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</si>
  <si>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</si>
  <si>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</si>
  <si>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</si>
  <si>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</si>
  <si>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</si>
  <si>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</si>
  <si>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</si>
  <si>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</si>
  <si>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</si>
  <si>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</si>
  <si>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</si>
  <si>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</si>
  <si>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</si>
  <si>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</si>
  <si>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</si>
  <si>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</si>
  <si>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</si>
  <si>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</si>
  <si>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</si>
  <si>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</si>
  <si>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</si>
  <si>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</si>
  <si>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</si>
  <si>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</si>
  <si>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</si>
  <si>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</si>
  <si>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</si>
  <si>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</si>
  <si>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</si>
  <si>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</si>
  <si>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</si>
  <si>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</si>
  <si>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</si>
  <si>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</si>
  <si>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</si>
  <si>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</si>
  <si>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</si>
  <si>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</si>
  <si>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</si>
  <si>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</si>
  <si>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</si>
  <si>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</si>
  <si>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</si>
  <si>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</si>
  <si>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</si>
  <si>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</si>
  <si>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</si>
  <si>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</si>
  <si>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</si>
  <si>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</si>
  <si>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</si>
  <si>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</si>
  <si>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</si>
  <si>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</si>
  <si>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</si>
  <si>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</si>
  <si>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</si>
  <si>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</si>
  <si>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</si>
  <si>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</si>
  <si>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</si>
  <si>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</si>
  <si>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</si>
  <si>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</si>
  <si>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</si>
  <si>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</si>
  <si>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</si>
  <si>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</si>
  <si>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</si>
  <si>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</si>
  <si>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</si>
  <si>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</si>
  <si>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</si>
  <si>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</si>
  <si>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</si>
  <si>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</si>
  <si>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</si>
  <si>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</si>
  <si>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</si>
  <si>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</si>
  <si>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</si>
  <si>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</si>
  <si>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</si>
  <si>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</si>
  <si>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</si>
  <si>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</si>
  <si>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</si>
  <si>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</si>
  <si>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</si>
  <si>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</si>
  <si>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</si>
  <si>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</si>
  <si>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</si>
  <si>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</si>
  <si>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</si>
  <si>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</si>
  <si>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</si>
  <si>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</si>
  <si>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</si>
  <si>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</si>
  <si>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</si>
  <si>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</si>
  <si>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</si>
  <si>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</si>
  <si>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</si>
  <si>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</si>
  <si>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</si>
  <si>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</si>
  <si>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</si>
  <si>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</si>
  <si>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</si>
  <si>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</si>
  <si>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</si>
  <si>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</si>
  <si>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</si>
  <si>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</si>
  <si>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</si>
  <si>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</si>
  <si>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</si>
  <si>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</si>
  <si>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</si>
  <si>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</si>
  <si>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</si>
  <si>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</si>
  <si>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</si>
  <si>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</si>
  <si>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</si>
  <si>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</si>
  <si>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</si>
  <si>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</si>
  <si>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</si>
  <si>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</si>
  <si>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</si>
  <si>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</si>
  <si>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</si>
  <si>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</si>
  <si>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</si>
  <si>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</si>
  <si>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</si>
  <si>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</si>
  <si>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</si>
  <si>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</si>
  <si>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</si>
  <si>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</si>
  <si>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</si>
  <si>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</si>
  <si>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</si>
  <si>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</si>
  <si>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</si>
  <si>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</si>
  <si>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</si>
  <si>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</si>
  <si>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</si>
  <si>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</si>
  <si>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</si>
  <si>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</si>
  <si>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</si>
  <si>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</si>
  <si>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</si>
  <si>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</si>
  <si>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</si>
  <si>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</si>
  <si>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</si>
  <si>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</si>
  <si>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</si>
  <si>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</si>
  <si>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</si>
  <si>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</si>
  <si>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</si>
  <si>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</si>
  <si>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</si>
  <si>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</si>
  <si>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</si>
  <si>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</si>
  <si>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</si>
  <si>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</si>
  <si>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</si>
  <si>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</si>
  <si>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</si>
  <si>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</si>
  <si>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</si>
  <si>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</si>
  <si>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</si>
  <si>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</si>
  <si>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</si>
  <si>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</si>
  <si>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</si>
  <si>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</si>
  <si>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</si>
  <si>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</si>
  <si>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</si>
  <si>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</si>
  <si>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</si>
  <si>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</si>
  <si>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</si>
  <si>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</si>
  <si>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</si>
  <si>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</si>
  <si>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</si>
  <si>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</si>
  <si>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</si>
  <si>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</si>
  <si>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</si>
  <si>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</si>
  <si>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</si>
  <si>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</si>
  <si>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</si>
  <si>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</si>
  <si>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</si>
  <si>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</si>
  <si>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</si>
  <si>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</si>
  <si>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</si>
  <si>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</si>
  <si>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</si>
  <si>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</si>
  <si>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</si>
  <si>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</si>
  <si>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</si>
  <si>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</si>
  <si>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</si>
  <si>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</si>
  <si>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</si>
  <si>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</si>
  <si>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</si>
  <si>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</si>
  <si>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</si>
  <si>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</si>
  <si>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</si>
  <si>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</si>
  <si>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</si>
  <si>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</si>
  <si>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</si>
  <si>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</si>
  <si>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</si>
  <si>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</si>
  <si>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</si>
  <si>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</si>
  <si>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</si>
  <si>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</si>
  <si>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</si>
  <si>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</si>
  <si>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</si>
  <si>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</si>
  <si>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</si>
  <si>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</si>
  <si>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</si>
  <si>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</si>
  <si>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</si>
  <si>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</si>
  <si>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</si>
  <si>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</si>
  <si>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</si>
  <si>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</si>
  <si>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</si>
  <si>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</si>
  <si>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</si>
  <si>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</si>
  <si>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</si>
  <si>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</si>
  <si>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</si>
  <si>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</si>
  <si>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</si>
  <si>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</si>
  <si>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</si>
  <si>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</si>
  <si>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</si>
  <si>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</si>
  <si>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</si>
  <si>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</si>
  <si>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</si>
  <si>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</si>
  <si>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</si>
  <si>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</si>
  <si>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</si>
  <si>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</si>
  <si>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</si>
  <si>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</si>
  <si>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</si>
  <si>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</si>
  <si>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</si>
  <si>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</si>
  <si>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</si>
  <si>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</si>
  <si>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</si>
  <si>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</si>
  <si>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</si>
  <si>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</si>
  <si>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</si>
  <si>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</si>
  <si>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</si>
  <si>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</si>
  <si>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</si>
  <si>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</si>
  <si>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</si>
  <si>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</si>
  <si>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</si>
  <si>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</si>
  <si>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</si>
  <si>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</si>
  <si>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</si>
  <si>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</si>
  <si>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</si>
  <si>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</si>
  <si>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</si>
  <si>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</si>
  <si>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</si>
  <si>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</si>
  <si>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</si>
  <si>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</si>
  <si>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</si>
  <si>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</si>
  <si>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</si>
  <si>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</si>
  <si>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</si>
  <si>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</si>
  <si>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</si>
  <si>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</si>
  <si>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</si>
  <si>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</si>
  <si>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</si>
  <si>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</si>
  <si>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</si>
  <si>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</si>
  <si>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</si>
  <si>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</si>
  <si>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</si>
  <si>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</si>
  <si>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</si>
  <si>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</si>
  <si>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</si>
  <si>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</si>
  <si>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</si>
  <si>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</si>
  <si>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</si>
  <si>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</si>
  <si>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</si>
  <si>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</si>
  <si>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</si>
  <si>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</si>
  <si>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</si>
  <si>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</si>
  <si>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</si>
  <si>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</si>
  <si>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</si>
  <si>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</si>
  <si>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</si>
  <si>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</si>
  <si>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</si>
  <si>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</si>
  <si>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</si>
  <si>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</si>
  <si>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</si>
  <si>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</si>
  <si>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</si>
  <si>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</si>
  <si>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</si>
  <si>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</si>
  <si>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</si>
  <si>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</si>
  <si>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</si>
  <si>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</si>
  <si>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</si>
  <si>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</si>
  <si>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</si>
  <si>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</si>
  <si>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</si>
  <si>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</si>
  <si>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</si>
  <si>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</si>
  <si>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</si>
  <si>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</si>
  <si>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</si>
  <si>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</si>
  <si>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</si>
  <si>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</si>
  <si>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</si>
  <si>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</si>
  <si>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</si>
  <si>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</si>
  <si>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</si>
  <si>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</si>
  <si>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</si>
  <si>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</si>
  <si>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</si>
  <si>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</si>
  <si>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</si>
  <si>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</si>
  <si>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</si>
  <si>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</si>
  <si>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</si>
  <si>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</si>
  <si>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</si>
  <si>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</si>
  <si>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</si>
  <si>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</si>
  <si>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</si>
  <si>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</si>
  <si>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</si>
  <si>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</si>
  <si>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</si>
  <si>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</si>
  <si>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</si>
  <si>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</si>
  <si>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</si>
  <si>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</si>
  <si>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</si>
  <si>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</si>
  <si>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</si>
  <si>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</si>
  <si>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</si>
  <si>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</si>
  <si>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</si>
  <si>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</si>
  <si>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</si>
  <si>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</si>
  <si>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</si>
  <si>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</si>
  <si>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</si>
  <si>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</si>
  <si>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</si>
  <si>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</si>
  <si>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</si>
  <si>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</si>
  <si>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</si>
  <si>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</si>
  <si>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</si>
  <si>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</si>
  <si>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</si>
  <si>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</si>
  <si>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</si>
  <si>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</si>
  <si>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</si>
  <si>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</si>
  <si>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</si>
  <si>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</si>
  <si>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</si>
  <si>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</si>
  <si>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</si>
  <si>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</si>
  <si>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</si>
  <si>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</si>
  <si>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</si>
  <si>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</si>
  <si>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</si>
  <si>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</si>
  <si>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</si>
  <si>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</si>
  <si>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</si>
  <si>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</si>
  <si>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</si>
  <si>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</si>
  <si>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</si>
  <si>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</si>
  <si>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</si>
  <si>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</si>
  <si>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</si>
  <si>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</si>
  <si>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</si>
  <si>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</si>
  <si>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</si>
  <si>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</si>
  <si>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</si>
  <si>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</si>
  <si>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</si>
  <si>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</si>
  <si>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</si>
  <si>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</si>
  <si>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</si>
  <si>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</si>
  <si>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</si>
  <si>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</si>
  <si>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</si>
  <si>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</si>
  <si>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</si>
  <si>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</si>
  <si>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</si>
  <si>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</si>
  <si>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</si>
  <si>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</si>
  <si>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</si>
  <si>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</si>
  <si>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</si>
  <si>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</si>
  <si>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</si>
  <si>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</si>
  <si>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</si>
  <si>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</si>
  <si>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</si>
  <si>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</si>
  <si>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</si>
  <si>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</si>
  <si>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</si>
  <si>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</si>
  <si>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</si>
  <si>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</si>
  <si>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</si>
  <si>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</si>
  <si>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</si>
  <si>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</si>
  <si>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</si>
  <si>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</si>
  <si>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</si>
  <si>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</si>
  <si>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</si>
  <si>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</si>
  <si>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</si>
  <si>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</si>
  <si>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</si>
  <si>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</si>
  <si>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</si>
  <si>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</si>
  <si>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</si>
  <si>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</si>
  <si>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</si>
  <si>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</si>
  <si>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</si>
  <si>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</si>
  <si>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</si>
  <si>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</si>
  <si>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</si>
  <si>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</si>
  <si>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</si>
  <si>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</si>
  <si>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</si>
  <si>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</si>
  <si>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</si>
  <si>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</si>
  <si>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</si>
  <si>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</si>
  <si>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</si>
  <si>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</si>
  <si>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</si>
  <si>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</si>
  <si>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</si>
  <si>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</si>
  <si>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</si>
  <si>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</si>
  <si>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</si>
  <si>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</si>
  <si>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</si>
  <si>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</si>
  <si>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</si>
  <si>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</si>
  <si>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</si>
  <si>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</si>
  <si>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</si>
  <si>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</si>
  <si>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</si>
  <si>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</si>
  <si>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</si>
  <si>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</si>
  <si>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</si>
  <si>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</si>
  <si>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</si>
  <si>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</si>
  <si>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</si>
  <si>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</si>
  <si>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</si>
  <si>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</si>
  <si>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</si>
  <si>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</si>
  <si>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</si>
  <si>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</si>
  <si>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</si>
  <si>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</si>
  <si>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</si>
  <si>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</si>
  <si>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</si>
  <si>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</si>
  <si>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</si>
  <si>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</si>
  <si>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</si>
  <si>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</si>
  <si>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</si>
  <si>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</si>
  <si>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</si>
  <si>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</si>
  <si>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</si>
  <si>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</si>
  <si>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</si>
  <si>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</si>
  <si>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</si>
  <si>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</si>
  <si>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</si>
  <si>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</si>
  <si>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</si>
  <si>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</si>
  <si>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</si>
  <si>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</si>
  <si>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</si>
  <si>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</si>
  <si>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</si>
  <si>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</si>
  <si>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</si>
  <si>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</si>
  <si>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</si>
  <si>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</si>
  <si>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</si>
  <si>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</si>
  <si>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</si>
  <si>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</si>
  <si>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</si>
  <si>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</si>
  <si>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</si>
  <si>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</si>
  <si>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</si>
  <si>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</si>
  <si>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</si>
  <si>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</si>
  <si>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</si>
  <si>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</si>
  <si>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</si>
  <si>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</si>
  <si>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</si>
  <si>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</si>
  <si>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</si>
  <si>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</si>
  <si>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</si>
  <si>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</si>
  <si>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</si>
  <si>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</si>
  <si>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</si>
  <si>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</si>
  <si>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</si>
  <si>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</si>
  <si>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</si>
  <si>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</si>
  <si>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</si>
  <si>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</si>
  <si>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</si>
  <si>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</si>
  <si>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</si>
  <si>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</si>
  <si>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</si>
  <si>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</si>
  <si>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</si>
  <si>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</si>
  <si>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</si>
  <si>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</si>
  <si>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</si>
  <si>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</si>
  <si>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</si>
  <si>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</si>
  <si>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</si>
  <si>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</si>
  <si>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</si>
  <si>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</si>
  <si>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</si>
  <si>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</si>
  <si>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</si>
  <si>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</si>
  <si>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</si>
  <si>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</si>
  <si>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</si>
  <si>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</si>
  <si>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</si>
  <si>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</si>
  <si>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</si>
  <si>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</si>
  <si>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</si>
  <si>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</si>
  <si>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</si>
  <si>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</si>
  <si>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</si>
  <si>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</si>
  <si>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</si>
  <si>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</si>
  <si>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</si>
  <si>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</si>
  <si>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</si>
  <si>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</si>
  <si>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</si>
  <si>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</si>
  <si>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</si>
  <si>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</si>
  <si>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</si>
  <si>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</si>
  <si>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</si>
  <si>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</si>
  <si>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</si>
  <si>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</si>
  <si>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</si>
  <si>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</si>
  <si>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</si>
  <si>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</si>
  <si>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</si>
  <si>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</si>
  <si>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</si>
  <si>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</si>
  <si>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</si>
  <si>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</si>
  <si>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</si>
  <si>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</si>
  <si>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</si>
  <si>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</si>
  <si>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</si>
  <si>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</si>
  <si>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</si>
  <si>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</si>
  <si>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</si>
  <si>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</si>
  <si>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</si>
  <si>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</si>
  <si>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</si>
  <si>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</si>
  <si>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</si>
  <si>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</si>
  <si>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</si>
  <si>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</si>
  <si>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</si>
  <si>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</si>
  <si>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</si>
  <si>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</si>
  <si>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</si>
  <si>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</si>
  <si>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</si>
  <si>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</si>
  <si>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</si>
  <si>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</si>
  <si>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</si>
  <si>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</si>
  <si>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</si>
  <si>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</si>
  <si>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</si>
  <si>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</si>
  <si>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</si>
  <si>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</si>
  <si>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</si>
  <si>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</si>
  <si>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</si>
  <si>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</si>
  <si>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</si>
  <si>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</si>
  <si>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</si>
  <si>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</si>
  <si>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</si>
  <si>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</si>
  <si>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</si>
  <si>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</si>
  <si>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</si>
  <si>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</si>
  <si>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</si>
  <si>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</si>
  <si>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</si>
  <si>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</si>
  <si>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</si>
  <si>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</si>
  <si>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</si>
  <si>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</si>
  <si>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</si>
  <si>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</si>
  <si>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</si>
  <si>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</si>
  <si>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</si>
  <si>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</si>
  <si>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</si>
  <si>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</si>
  <si>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</si>
  <si>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</si>
  <si>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</si>
  <si>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</si>
  <si>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</si>
  <si>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</si>
  <si>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</si>
  <si>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</si>
  <si>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</si>
  <si>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</si>
  <si>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</si>
  <si>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</si>
  <si>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</si>
  <si>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</si>
  <si>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</si>
  <si>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</si>
  <si>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</si>
  <si>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</si>
  <si>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</si>
  <si>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</si>
  <si>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</si>
  <si>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</si>
  <si>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</si>
  <si>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</si>
  <si>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</si>
  <si>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</si>
  <si>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</si>
  <si>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</si>
  <si>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</si>
  <si>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</si>
  <si>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</si>
  <si>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</si>
  <si>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</si>
  <si>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</si>
  <si>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</si>
  <si>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</si>
  <si>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</si>
  <si>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</si>
  <si>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</si>
  <si>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</si>
  <si>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</si>
  <si>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</si>
  <si>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</si>
  <si>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</si>
  <si>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</si>
  <si>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</si>
  <si>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</si>
  <si>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</si>
  <si>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</si>
  <si>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</si>
  <si>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</si>
  <si>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</si>
  <si>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</si>
  <si>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</si>
  <si>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</si>
  <si>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</si>
  <si>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</si>
  <si>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</si>
  <si>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</si>
  <si>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</si>
  <si>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</si>
  <si>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</si>
  <si>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</si>
  <si>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</si>
  <si>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</si>
  <si>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</si>
  <si>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</si>
  <si>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</si>
  <si>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</si>
  <si>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</si>
  <si>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</si>
  <si>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</si>
  <si>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</si>
  <si>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</si>
  <si>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</si>
  <si>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</si>
  <si>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</si>
  <si>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</si>
  <si>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</si>
  <si>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</si>
  <si>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</si>
  <si>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</si>
  <si>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</si>
  <si>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</si>
  <si>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</si>
  <si>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</si>
  <si>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</si>
  <si>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</si>
  <si>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</si>
  <si>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</si>
  <si>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</si>
  <si>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</si>
  <si>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</si>
  <si>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</si>
  <si>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</si>
  <si>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</si>
  <si>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</si>
  <si>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</si>
  <si>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</si>
  <si>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</si>
  <si>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</si>
  <si>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</si>
  <si>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</si>
  <si>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</si>
  <si>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</si>
  <si>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</si>
  <si>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</si>
  <si>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</si>
  <si>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</si>
  <si>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</si>
  <si>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</si>
  <si>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</si>
  <si>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</si>
  <si>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</si>
  <si>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</si>
  <si>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</si>
  <si>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</si>
  <si>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</si>
  <si>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</si>
  <si>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</si>
  <si>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</si>
  <si>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</si>
  <si>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</si>
  <si>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</si>
  <si>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</si>
  <si>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</si>
  <si>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</si>
  <si>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</si>
  <si>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</si>
  <si>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</si>
  <si>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</si>
  <si>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</si>
  <si>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</si>
  <si>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</si>
  <si>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</si>
  <si>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</si>
  <si>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</si>
  <si>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</si>
  <si>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</si>
  <si>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</si>
  <si>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</si>
  <si>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</si>
  <si>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</si>
  <si>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</si>
  <si>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</si>
  <si>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</si>
  <si>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</si>
  <si>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</si>
  <si>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</si>
  <si>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</si>
  <si>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</si>
  <si>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</si>
  <si>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</si>
  <si>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</si>
  <si>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</si>
  <si>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</si>
  <si>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</si>
  <si>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</si>
  <si>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</si>
  <si>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</si>
  <si>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</si>
  <si>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</si>
  <si>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</si>
  <si>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</si>
  <si>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</si>
  <si>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</si>
  <si>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</si>
  <si>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</si>
  <si>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</si>
  <si>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</si>
  <si>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</si>
  <si>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</si>
  <si>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</si>
  <si>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</si>
  <si>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</si>
  <si>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</si>
  <si>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</si>
  <si>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</si>
  <si>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</si>
  <si>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</si>
  <si>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</si>
  <si>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</si>
  <si>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</si>
  <si>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</si>
  <si>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</si>
  <si>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</si>
  <si>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</si>
  <si>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</si>
  <si>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</si>
  <si>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</si>
  <si>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</si>
  <si>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</si>
  <si>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</si>
  <si>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</si>
  <si>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</si>
  <si>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</si>
  <si>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</si>
  <si>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</si>
  <si>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</si>
  <si>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</si>
  <si>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</si>
  <si>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</si>
  <si>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</si>
  <si>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</si>
  <si>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</si>
  <si>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</si>
  <si>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</si>
  <si>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</si>
  <si>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</si>
  <si>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</si>
  <si>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</si>
  <si>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</si>
  <si>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</si>
  <si>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</si>
  <si>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</si>
  <si>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</si>
  <si>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</si>
  <si>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</si>
  <si>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</si>
  <si>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</si>
  <si>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</si>
  <si>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</si>
  <si>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</si>
  <si>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</si>
  <si>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</si>
  <si>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</si>
  <si>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</si>
  <si>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</si>
  <si>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</si>
  <si>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</si>
  <si>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</si>
  <si>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</si>
  <si>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</si>
  <si>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</si>
  <si>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</si>
  <si>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</si>
  <si>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</si>
  <si>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</si>
  <si>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</si>
  <si>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</si>
  <si>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</si>
  <si>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</si>
  <si>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</si>
  <si>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</si>
  <si>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</si>
  <si>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</si>
  <si>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</si>
  <si>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</si>
  <si>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</si>
  <si>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</si>
  <si>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</si>
  <si>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</si>
  <si>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</si>
  <si>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</si>
  <si>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</si>
  <si>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</si>
  <si>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</si>
  <si>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</si>
  <si>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</si>
  <si>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</si>
  <si>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</si>
  <si>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</si>
  <si>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</si>
  <si>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</si>
  <si>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</si>
  <si>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</si>
  <si>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</si>
  <si>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</si>
  <si>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</si>
  <si>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</si>
  <si>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</si>
  <si>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</si>
  <si>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</si>
  <si>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</si>
  <si>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</si>
  <si>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</si>
  <si>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</si>
  <si>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</si>
  <si>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</si>
  <si>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</si>
  <si>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</si>
  <si>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</si>
  <si>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</si>
  <si>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</si>
  <si>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</si>
  <si>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</si>
  <si>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</si>
  <si>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</si>
  <si>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</si>
  <si>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</si>
  <si>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</si>
  <si>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</si>
  <si>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</si>
  <si>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</si>
  <si>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</si>
  <si>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</si>
  <si>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</si>
  <si>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</si>
  <si>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</si>
  <si>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</si>
  <si>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</si>
  <si>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</si>
  <si>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</si>
  <si>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</si>
  <si>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</si>
  <si>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</si>
  <si>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</si>
  <si>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</si>
  <si>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</si>
  <si>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</si>
  <si>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</si>
  <si>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</si>
  <si>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</si>
  <si>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</si>
  <si>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</si>
  <si>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</si>
  <si>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</si>
  <si>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</si>
  <si>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</si>
  <si>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</si>
  <si>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</si>
  <si>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</si>
  <si>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</si>
  <si>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</si>
  <si>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</si>
  <si>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</si>
  <si>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</si>
  <si>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</si>
  <si>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</si>
  <si>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</si>
  <si>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</si>
  <si>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</si>
  <si>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</si>
  <si>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</si>
  <si>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</si>
  <si>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</si>
  <si>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</si>
  <si>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</si>
  <si>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</si>
  <si>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</si>
  <si>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</si>
  <si>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</si>
  <si>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</si>
  <si>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</si>
  <si>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</si>
  <si>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</si>
  <si>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</si>
  <si>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</si>
  <si>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</si>
  <si>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</si>
  <si>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</si>
  <si>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</si>
  <si>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</si>
  <si>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</si>
  <si>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</si>
  <si>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</si>
  <si>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</si>
  <si>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</si>
  <si>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</si>
  <si>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</si>
  <si>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</si>
  <si>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</si>
  <si>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</si>
  <si>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</si>
  <si>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</si>
  <si>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</si>
  <si>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</si>
  <si>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</si>
  <si>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</si>
  <si>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</si>
  <si>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</si>
  <si>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</si>
  <si>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</si>
  <si>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</si>
  <si>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</si>
  <si>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</si>
  <si>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</si>
  <si>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</si>
  <si>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</si>
  <si>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</si>
  <si>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</si>
  <si>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</si>
  <si>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</si>
  <si>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</si>
  <si>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</si>
  <si>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</si>
  <si>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</si>
  <si>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</si>
  <si>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</si>
  <si>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</si>
  <si>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</si>
  <si>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</si>
  <si>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</si>
  <si>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</si>
  <si>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</si>
  <si>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</si>
  <si>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</si>
  <si>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</si>
  <si>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</si>
  <si>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</si>
  <si>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</si>
  <si>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</si>
  <si>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</si>
  <si>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</si>
  <si>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</si>
  <si>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</si>
  <si>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</si>
  <si>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</si>
  <si>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</si>
  <si>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</si>
  <si>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</si>
  <si>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</si>
  <si>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</si>
  <si>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</si>
  <si>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</si>
  <si>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</si>
  <si>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</si>
  <si>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</si>
  <si>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</si>
  <si>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</si>
  <si>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</si>
  <si>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</si>
  <si>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</si>
  <si>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</si>
  <si>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</si>
  <si>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</si>
  <si>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</si>
  <si>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</si>
  <si>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</si>
  <si>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</si>
  <si>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</si>
  <si>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</si>
  <si>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</si>
  <si>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</si>
  <si>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</si>
  <si>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</si>
  <si>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</si>
  <si>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</si>
  <si>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</si>
  <si>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</si>
  <si>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</si>
  <si>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</si>
  <si>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</si>
  <si>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</si>
  <si>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</si>
  <si>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</si>
  <si>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</si>
  <si>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</si>
  <si>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</si>
  <si>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</si>
  <si>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</si>
  <si>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</si>
  <si>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</si>
  <si>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</si>
  <si>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</si>
  <si>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</si>
  <si>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</si>
  <si>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</si>
  <si>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</si>
  <si>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</si>
  <si>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</si>
  <si>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</si>
  <si>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</si>
  <si>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</si>
  <si>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</si>
  <si>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</si>
  <si>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</si>
  <si>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</si>
  <si>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</si>
  <si>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</si>
  <si>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</si>
  <si>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</si>
  <si>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</si>
  <si>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</si>
  <si>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</si>
  <si>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</si>
  <si>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</si>
  <si>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</si>
  <si>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</si>
  <si>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</si>
  <si>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</si>
  <si>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</si>
  <si>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</si>
  <si>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</si>
  <si>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</si>
  <si>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</si>
  <si>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</si>
  <si>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</si>
  <si>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</si>
  <si>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</si>
  <si>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</si>
  <si>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</si>
  <si>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</si>
  <si>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</si>
  <si>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</si>
  <si>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</si>
  <si>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</si>
  <si>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</si>
  <si>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</si>
  <si>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</si>
  <si>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</si>
  <si>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</si>
  <si>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</si>
  <si>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</si>
  <si>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</si>
  <si>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</si>
  <si>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</si>
  <si>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</si>
  <si>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</si>
  <si>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</si>
  <si>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</si>
  <si>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</si>
  <si>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</si>
  <si>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</si>
  <si>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</si>
  <si>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</si>
  <si>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</si>
  <si>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</si>
  <si>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</si>
  <si>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</si>
  <si>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</si>
  <si>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</si>
  <si>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</si>
  <si>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</si>
  <si>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</si>
  <si>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</si>
  <si>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</si>
  <si>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</si>
  <si>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</si>
  <si>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</si>
  <si>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</si>
  <si>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</si>
  <si>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</si>
  <si>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</si>
  <si>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</si>
  <si>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</si>
  <si>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</si>
  <si>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</si>
  <si>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</si>
  <si>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</si>
  <si>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</si>
  <si>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</si>
  <si>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</si>
  <si>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</si>
  <si>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</si>
  <si>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</si>
  <si>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</si>
  <si>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</si>
  <si>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</si>
  <si>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</si>
  <si>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</si>
  <si>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</si>
  <si>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</si>
  <si>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</si>
  <si>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</si>
  <si>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</si>
  <si>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</si>
  <si>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</si>
  <si>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</si>
  <si>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</si>
  <si>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</si>
  <si>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</si>
  <si>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</si>
  <si>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</si>
  <si>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</si>
  <si>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</si>
  <si>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</si>
  <si>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</si>
  <si>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</si>
  <si>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</si>
  <si>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</si>
  <si>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</si>
  <si>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</si>
  <si>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</si>
  <si>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</si>
  <si>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</si>
  <si>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</si>
  <si>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</si>
  <si>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</si>
  <si>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</si>
  <si>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</si>
  <si>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</si>
  <si>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</si>
  <si>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</si>
  <si>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</si>
  <si>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</si>
  <si>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</si>
  <si>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</si>
  <si>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</si>
  <si>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</si>
  <si>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</si>
  <si>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</si>
  <si>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</si>
  <si>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</si>
  <si>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</si>
  <si>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</si>
  <si>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</si>
  <si>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</si>
  <si>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</si>
  <si>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</si>
  <si>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</si>
  <si>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</si>
  <si>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</si>
  <si>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</si>
  <si>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</si>
  <si>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</si>
  <si>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</si>
  <si>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</si>
  <si>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</si>
  <si>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</si>
  <si>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</si>
  <si>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</si>
  <si>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</si>
  <si>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</si>
  <si>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</si>
  <si>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</si>
  <si>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</si>
  <si>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</si>
  <si>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</si>
  <si>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</si>
  <si>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</si>
  <si>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</si>
  <si>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</si>
  <si>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</si>
  <si>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</si>
  <si>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</si>
  <si>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</si>
  <si>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</si>
  <si>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</si>
  <si>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</si>
  <si>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</si>
  <si>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</si>
  <si>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</si>
  <si>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</si>
  <si>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</si>
  <si>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</si>
  <si>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</si>
  <si>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</si>
  <si>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</si>
  <si>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</si>
  <si>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</si>
  <si>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</si>
  <si>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</si>
  <si>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</si>
  <si>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</si>
  <si>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</si>
  <si>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</si>
  <si>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</si>
  <si>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</si>
  <si>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</si>
  <si>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</si>
  <si>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</si>
  <si>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</si>
  <si>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</si>
  <si>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</si>
  <si>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</si>
  <si>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</si>
  <si>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</si>
  <si>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</si>
  <si>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</si>
  <si>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</si>
  <si>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</si>
  <si>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</si>
  <si>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</si>
  <si>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</si>
  <si>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</si>
  <si>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</si>
  <si>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</si>
  <si>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</si>
  <si>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</si>
  <si>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</si>
  <si>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</si>
  <si>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</si>
  <si>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</si>
  <si>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</si>
  <si>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</si>
  <si>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</si>
  <si>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</si>
  <si>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</si>
  <si>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</si>
  <si>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</si>
  <si>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</si>
  <si>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</si>
  <si>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</si>
  <si>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</si>
  <si>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</si>
  <si>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</si>
  <si>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</si>
  <si>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</si>
  <si>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</si>
  <si>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</si>
  <si>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</si>
  <si>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</si>
  <si>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</si>
  <si>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</si>
  <si>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</si>
  <si>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</si>
  <si>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</si>
  <si>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</si>
  <si>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</si>
  <si>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</si>
  <si>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</si>
  <si>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</si>
  <si>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</si>
  <si>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</si>
  <si>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</si>
  <si>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</si>
  <si>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</si>
  <si>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</si>
  <si>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</si>
  <si>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</si>
  <si>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</si>
  <si>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</si>
  <si>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</si>
  <si>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</si>
  <si>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</si>
  <si>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</si>
  <si>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</si>
  <si>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</si>
  <si>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</si>
  <si>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</si>
  <si>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</si>
  <si>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</si>
  <si>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</si>
  <si>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</si>
  <si>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</si>
  <si>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</si>
  <si>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</si>
  <si>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</si>
  <si>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</si>
  <si>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</si>
  <si>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</si>
  <si>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</si>
  <si>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</si>
  <si>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</si>
  <si>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</si>
  <si>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</si>
  <si>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</si>
  <si>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</si>
  <si>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</si>
  <si>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</si>
  <si>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</si>
  <si>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</si>
  <si>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</si>
  <si>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</si>
  <si>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</si>
  <si>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</si>
  <si>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</si>
  <si>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</si>
  <si>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</si>
  <si>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</si>
  <si>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</si>
  <si>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</si>
  <si>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</si>
  <si>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</si>
  <si>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</si>
  <si>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</si>
  <si>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</si>
  <si>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</si>
  <si>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</si>
  <si>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</si>
  <si>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</si>
  <si>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</si>
  <si>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</si>
  <si>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</si>
  <si>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</si>
  <si>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</si>
  <si>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</si>
  <si>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</si>
  <si>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</si>
  <si>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</si>
  <si>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</si>
  <si>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</si>
  <si>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</si>
  <si>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</si>
  <si>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</si>
  <si>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</si>
  <si>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</si>
  <si>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</si>
  <si>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</si>
  <si>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</si>
  <si>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</si>
  <si>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</si>
  <si>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</si>
  <si>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</si>
  <si>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</si>
  <si>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</si>
  <si>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</si>
  <si>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</si>
  <si>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</si>
  <si>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</si>
  <si>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</si>
  <si>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</si>
  <si>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</si>
  <si>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</si>
  <si>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</si>
  <si>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</si>
  <si>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</si>
  <si>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</si>
  <si>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</si>
  <si>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</si>
  <si>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</si>
  <si>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</si>
  <si>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</si>
  <si>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</si>
  <si>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</si>
  <si>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</si>
  <si>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</si>
  <si>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</si>
  <si>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</si>
  <si>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</si>
  <si>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</si>
  <si>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</si>
  <si>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</si>
  <si>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</si>
  <si>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</si>
  <si>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</si>
  <si>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</si>
  <si>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</si>
  <si>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</si>
  <si>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</si>
  <si>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</si>
  <si>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</si>
  <si>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</si>
  <si>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</si>
  <si>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</si>
  <si>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</si>
  <si>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</si>
  <si>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</si>
  <si>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</si>
  <si>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</si>
  <si>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</si>
  <si>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</si>
  <si>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</si>
  <si>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</si>
  <si>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</si>
  <si>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</si>
  <si>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</si>
  <si>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</si>
  <si>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</si>
  <si>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</si>
  <si>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</si>
  <si>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</si>
  <si>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</si>
  <si>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</si>
  <si>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</si>
  <si>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</si>
  <si>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</si>
  <si>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</si>
  <si>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</si>
  <si>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</si>
  <si>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</si>
  <si>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</si>
  <si>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</si>
  <si>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</si>
  <si>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</si>
  <si>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</si>
  <si>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</si>
  <si>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</si>
  <si>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</si>
  <si>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</si>
  <si>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</si>
  <si>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</si>
  <si>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</si>
  <si>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</si>
  <si>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</si>
  <si>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</si>
  <si>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</si>
  <si>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</si>
  <si>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</si>
  <si>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</si>
  <si>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</si>
  <si>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</si>
  <si>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</si>
  <si>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</si>
  <si>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</si>
  <si>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</si>
  <si>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</si>
  <si>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</si>
  <si>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</si>
  <si>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</si>
  <si>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</si>
  <si>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</si>
  <si>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</si>
  <si>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</si>
  <si>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</si>
  <si>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</si>
  <si>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</si>
  <si>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</si>
  <si>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</si>
  <si>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</si>
  <si>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</si>
  <si>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</si>
  <si>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</si>
  <si>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</si>
  <si>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</si>
  <si>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</si>
  <si>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</si>
  <si>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</si>
  <si>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</si>
  <si>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</si>
  <si>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</si>
  <si>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</si>
  <si>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</si>
  <si>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</si>
  <si>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</si>
  <si>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</si>
  <si>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</si>
  <si>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</si>
  <si>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</si>
  <si>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</si>
  <si>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</si>
  <si>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</si>
  <si>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</si>
  <si>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</si>
  <si>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</si>
  <si>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</si>
  <si>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</si>
  <si>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</si>
  <si>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</si>
  <si>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</si>
  <si>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</si>
  <si>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</si>
  <si>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</si>
  <si>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</si>
  <si>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</si>
  <si>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</si>
  <si>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</si>
  <si>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</si>
  <si>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</si>
  <si>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</si>
  <si>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</si>
  <si>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</si>
  <si>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</si>
  <si>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</si>
  <si>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</si>
  <si>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</si>
  <si>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</si>
  <si>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</si>
  <si>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</si>
  <si>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</si>
  <si>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</si>
  <si>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</si>
  <si>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</si>
  <si>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</si>
  <si>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</si>
  <si>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</si>
  <si>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</si>
  <si>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</si>
  <si>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</si>
  <si>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</si>
  <si>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</si>
  <si>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</si>
  <si>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</si>
  <si>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</si>
  <si>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</si>
  <si>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</si>
  <si>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</si>
  <si>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</si>
  <si>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</si>
  <si>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</si>
  <si>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</si>
  <si>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</si>
  <si>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</si>
  <si>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</si>
  <si>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</si>
  <si>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</si>
  <si>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</si>
  <si>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</si>
  <si>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</si>
  <si>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</si>
  <si>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</si>
  <si>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</si>
  <si>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</si>
  <si>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</si>
  <si>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</si>
  <si>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</si>
  <si>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</si>
  <si>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</si>
  <si>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</si>
  <si>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</si>
  <si>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</si>
  <si>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</si>
  <si>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</si>
  <si>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</si>
  <si>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</si>
  <si>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</si>
  <si>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</si>
  <si>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</si>
  <si>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</si>
  <si>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</si>
  <si>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</si>
  <si>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</si>
  <si>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</si>
  <si>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</si>
  <si>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</si>
  <si>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</si>
  <si>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</si>
  <si>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</si>
  <si>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</si>
  <si>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</si>
  <si>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</si>
  <si>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</si>
  <si>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</si>
  <si>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</si>
  <si>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</si>
  <si>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</si>
  <si>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</si>
  <si>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</si>
  <si>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</si>
  <si>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</si>
  <si>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</si>
  <si>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</si>
  <si>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</si>
  <si>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</si>
  <si>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</si>
  <si>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</si>
  <si>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</si>
  <si>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</si>
  <si>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</si>
  <si>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</si>
  <si>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</si>
  <si>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</si>
  <si>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</si>
  <si>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</si>
  <si>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</si>
  <si>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</si>
  <si>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</si>
  <si>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</si>
  <si>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</si>
  <si>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</si>
  <si>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</si>
  <si>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</si>
  <si>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</si>
  <si>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</si>
  <si>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</si>
  <si>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</si>
  <si>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</si>
  <si>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</si>
  <si>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</si>
  <si>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</si>
  <si>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</si>
  <si>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</si>
  <si>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</si>
  <si>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</si>
  <si>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</si>
  <si>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</si>
  <si>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</si>
  <si>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</si>
  <si>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</si>
  <si>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</si>
  <si>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</si>
  <si>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</si>
  <si>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</si>
  <si>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</si>
  <si>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</si>
  <si>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</si>
  <si>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</si>
  <si>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</si>
  <si>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</si>
  <si>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</si>
  <si>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</si>
  <si>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</si>
  <si>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</si>
  <si>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</si>
  <si>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</si>
  <si>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</si>
  <si>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</si>
  <si>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</si>
  <si>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</si>
  <si>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</si>
  <si>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</si>
  <si>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</si>
  <si>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</si>
  <si>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</si>
  <si>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</si>
  <si>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</si>
  <si>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</si>
  <si>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</si>
  <si>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</si>
  <si>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</si>
  <si>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</si>
  <si>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</si>
  <si>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</si>
  <si>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</si>
  <si>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</si>
  <si>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</si>
  <si>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</si>
  <si>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</si>
  <si>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</si>
  <si>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</si>
  <si>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</si>
  <si>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</si>
  <si>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</si>
  <si>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</si>
  <si>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</si>
  <si>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</si>
  <si>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</si>
  <si>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</si>
  <si>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</si>
  <si>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</si>
  <si>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</si>
  <si>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</si>
  <si>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</si>
  <si>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</si>
  <si>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</si>
  <si>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</si>
  <si>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</si>
  <si>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</si>
  <si>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</si>
  <si>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</si>
  <si>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</si>
  <si>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</si>
  <si>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</si>
  <si>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</si>
  <si>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</si>
  <si>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</si>
  <si>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</si>
  <si>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</si>
  <si>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</si>
  <si>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</si>
  <si>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</si>
  <si>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</si>
  <si>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</si>
  <si>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</si>
  <si>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</si>
  <si>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</si>
  <si>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</si>
  <si>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</si>
  <si>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</si>
  <si>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</si>
  <si>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</si>
  <si>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</si>
  <si>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</si>
  <si>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</si>
  <si>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</si>
  <si>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</si>
  <si>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</si>
  <si>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</si>
  <si>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</si>
  <si>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</si>
  <si>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</si>
  <si>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</si>
  <si>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</si>
  <si>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</si>
  <si>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</si>
  <si>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</si>
  <si>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</si>
  <si>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</si>
  <si>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</si>
  <si>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</si>
  <si>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</si>
  <si>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</si>
  <si>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</si>
  <si>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</si>
  <si>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</si>
  <si>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</si>
  <si>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</si>
  <si>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</si>
  <si>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</si>
  <si>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</si>
  <si>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</si>
  <si>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</si>
  <si>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</si>
  <si>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</si>
  <si>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</si>
  <si>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</si>
  <si>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</si>
  <si>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</si>
  <si>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</si>
  <si>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</si>
  <si>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</si>
  <si>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</si>
  <si>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</si>
  <si>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</si>
  <si>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</si>
  <si>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</si>
  <si>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</si>
  <si>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</si>
  <si>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</si>
  <si>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</si>
  <si>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</si>
  <si>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</si>
  <si>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</si>
  <si>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</si>
  <si>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</si>
  <si>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</si>
  <si>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</si>
  <si>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</si>
  <si>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</si>
  <si>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</si>
  <si>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</si>
  <si>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</si>
  <si>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</si>
  <si>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</si>
  <si>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</si>
  <si>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</si>
  <si>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</si>
  <si>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</si>
  <si>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</si>
  <si>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</si>
  <si>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</si>
  <si>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</si>
  <si>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</si>
  <si>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</si>
  <si>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</si>
  <si>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</si>
  <si>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</si>
  <si>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</si>
  <si>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</si>
  <si>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</si>
  <si>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</si>
  <si>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</si>
  <si>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</si>
  <si>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</si>
  <si>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</si>
  <si>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</si>
  <si>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</si>
  <si>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</si>
  <si>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</si>
  <si>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</si>
  <si>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</si>
  <si>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</si>
  <si>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</si>
  <si>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</si>
  <si>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</si>
  <si>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</si>
  <si>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</si>
  <si>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</si>
  <si>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</si>
  <si>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</si>
  <si>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</si>
  <si>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</si>
  <si>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</si>
  <si>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</si>
  <si>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</si>
  <si>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</si>
  <si>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</si>
  <si>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</si>
  <si>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</si>
  <si>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</si>
  <si>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</si>
  <si>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</si>
  <si>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</si>
  <si>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</si>
  <si>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</si>
  <si>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</si>
  <si>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</si>
  <si>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</si>
  <si>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</si>
  <si>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</si>
  <si>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</si>
  <si>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</si>
  <si>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</si>
  <si>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</si>
  <si>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</si>
  <si>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</si>
  <si>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</si>
  <si>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</si>
  <si>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</si>
  <si>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</si>
  <si>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</si>
  <si>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</si>
  <si>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</si>
  <si>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</si>
  <si>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</si>
  <si>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</si>
  <si>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</si>
  <si>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</si>
  <si>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</si>
  <si>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</si>
  <si>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</si>
  <si>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</si>
  <si>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</si>
  <si>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</si>
  <si>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</si>
  <si>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</si>
  <si>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</si>
  <si>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</si>
  <si>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</si>
  <si>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</si>
  <si>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</si>
  <si>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</si>
  <si>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</si>
  <si>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</si>
  <si>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</si>
  <si>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</si>
  <si>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</si>
  <si>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</si>
  <si>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</si>
  <si>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</si>
  <si>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</si>
  <si>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</si>
  <si>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</si>
  <si>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</si>
  <si>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</si>
  <si>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</si>
  <si>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</si>
  <si>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</si>
  <si>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</si>
  <si>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</si>
  <si>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</si>
  <si>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</si>
  <si>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</si>
  <si>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</si>
  <si>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</si>
  <si>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</si>
  <si>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</si>
  <si>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</si>
  <si>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</si>
  <si>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</si>
  <si>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</si>
  <si>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</si>
  <si>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</si>
  <si>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</si>
  <si>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</si>
  <si>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</si>
  <si>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</si>
  <si>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</si>
  <si>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</si>
  <si>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</si>
  <si>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</si>
  <si>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</si>
  <si>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</si>
  <si>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</si>
  <si>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</si>
  <si>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</si>
  <si>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</si>
  <si>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</si>
  <si>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</si>
  <si>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</si>
  <si>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</si>
  <si>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</si>
  <si>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</si>
  <si>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</si>
  <si>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</si>
  <si>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</si>
  <si>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</si>
  <si>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</si>
  <si>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</si>
  <si>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</si>
  <si>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</si>
  <si>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</si>
  <si>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</si>
  <si>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</si>
  <si>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</si>
  <si>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</si>
  <si>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</si>
  <si>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</si>
  <si>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</si>
  <si>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</si>
  <si>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</si>
  <si>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</si>
  <si>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</si>
  <si>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</si>
  <si>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</si>
  <si>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</si>
  <si>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</si>
  <si>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</si>
  <si>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</si>
  <si>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</si>
  <si>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</si>
  <si>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</si>
  <si>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</si>
  <si>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</si>
  <si>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</si>
  <si>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</si>
  <si>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</si>
  <si>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</si>
  <si>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</si>
  <si>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</si>
  <si>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</si>
  <si>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</si>
  <si>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</si>
  <si>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</si>
  <si>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</si>
  <si>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</si>
  <si>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</si>
  <si>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</si>
  <si>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</si>
  <si>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</si>
  <si>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</si>
  <si>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</si>
  <si>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</si>
  <si>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</si>
  <si>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</si>
  <si>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</si>
  <si>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</si>
  <si>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</si>
  <si>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</si>
  <si>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</si>
  <si>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</si>
  <si>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</si>
  <si>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</si>
  <si>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</si>
  <si>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</si>
  <si>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</si>
  <si>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</si>
  <si>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</si>
  <si>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</si>
  <si>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</si>
  <si>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</si>
  <si>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</si>
  <si>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</si>
  <si>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</si>
  <si>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</si>
  <si>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</si>
  <si>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</si>
  <si>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</si>
  <si>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</si>
  <si>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</si>
  <si>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</si>
  <si>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</si>
  <si>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</si>
  <si>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</si>
  <si>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</si>
  <si>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</si>
  <si>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</si>
  <si>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</si>
  <si>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</si>
  <si>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</si>
  <si>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</si>
  <si>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</si>
  <si>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</si>
  <si>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</si>
  <si>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</si>
  <si>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</si>
  <si>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</si>
  <si>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</si>
  <si>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</si>
  <si>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</si>
  <si>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</si>
  <si>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</si>
  <si>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</si>
  <si>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</si>
  <si>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</si>
  <si>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</si>
  <si>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</si>
  <si>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</si>
  <si>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</si>
  <si>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</si>
  <si>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</si>
  <si>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</si>
  <si>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</si>
  <si>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</si>
  <si>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</si>
  <si>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</si>
  <si>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</si>
  <si>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</si>
  <si>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</si>
  <si>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</si>
  <si>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</si>
  <si>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</si>
  <si>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</si>
  <si>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</si>
  <si>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</si>
  <si>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</si>
  <si>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</si>
  <si>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</si>
  <si>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</si>
  <si>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</si>
  <si>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</si>
  <si>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</si>
  <si>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</si>
  <si>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</si>
  <si>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</si>
  <si>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</si>
  <si>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</si>
  <si>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</si>
  <si>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</si>
  <si>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</si>
  <si>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</si>
  <si>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</si>
  <si>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</si>
  <si>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</si>
  <si>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</si>
  <si>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</si>
  <si>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</si>
  <si>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</si>
  <si>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</si>
  <si>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</si>
  <si>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</si>
  <si>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</si>
  <si>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</si>
  <si>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</si>
  <si>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</si>
  <si>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</si>
  <si>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</si>
  <si>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</si>
  <si>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</si>
  <si>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</si>
  <si>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</si>
  <si>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</si>
  <si>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</si>
  <si>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</si>
  <si>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</si>
  <si>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</si>
  <si>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</si>
  <si>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</si>
  <si>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</si>
  <si>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</si>
  <si>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</si>
  <si>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</si>
  <si>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</si>
  <si>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</si>
  <si>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</si>
  <si>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</si>
  <si>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</si>
  <si>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</si>
  <si>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</si>
  <si>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</si>
  <si>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</si>
  <si>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</si>
  <si>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</si>
  <si>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</si>
  <si>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</si>
  <si>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</si>
  <si>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</si>
  <si>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</si>
  <si>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</si>
  <si>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</si>
  <si>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</si>
  <si>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</si>
  <si>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</si>
  <si>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</si>
  <si>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</si>
  <si>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</si>
  <si>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</si>
  <si>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</si>
  <si>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</si>
  <si>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</si>
  <si>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</si>
  <si>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</si>
  <si>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</si>
  <si>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</si>
  <si>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</si>
  <si>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</si>
  <si>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</si>
  <si>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</si>
  <si>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</si>
  <si>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</si>
  <si>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</si>
  <si>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</si>
  <si>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</si>
  <si>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</si>
  <si>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</si>
  <si>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</si>
  <si>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</si>
  <si>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</si>
  <si>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</si>
  <si>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</si>
  <si>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</si>
  <si>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</si>
  <si>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</si>
  <si>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</si>
  <si>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</si>
  <si>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</si>
  <si>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</si>
  <si>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</si>
  <si>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</si>
  <si>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</si>
  <si>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</si>
  <si>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</si>
  <si>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</si>
  <si>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</si>
  <si>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</si>
  <si>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</si>
  <si>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</si>
  <si>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</si>
  <si>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</si>
  <si>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</si>
  <si>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</si>
  <si>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</si>
  <si>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</si>
  <si>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</si>
  <si>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</si>
  <si>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</si>
  <si>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</si>
  <si>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</si>
  <si>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</si>
  <si>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</si>
  <si>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</si>
  <si>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</si>
  <si>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</si>
  <si>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</si>
  <si>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</si>
  <si>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</si>
  <si>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</si>
  <si>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</si>
  <si>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</si>
  <si>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</si>
  <si>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</si>
  <si>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</si>
  <si>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</si>
  <si>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</si>
  <si>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</si>
  <si>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</si>
  <si>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</si>
  <si>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</si>
  <si>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</si>
  <si>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</si>
  <si>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</si>
  <si>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</si>
  <si>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</si>
  <si>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</si>
  <si>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</si>
  <si>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</si>
  <si>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</si>
  <si>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</si>
  <si>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</si>
  <si>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</si>
  <si>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</si>
  <si>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</si>
  <si>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</si>
  <si>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</si>
  <si>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</si>
  <si>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</si>
  <si>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</si>
  <si>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</si>
  <si>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</si>
  <si>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</si>
  <si>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</si>
  <si>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</si>
  <si>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</si>
  <si>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</si>
  <si>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</si>
  <si>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</si>
  <si>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</si>
  <si>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</si>
  <si>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</si>
  <si>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</si>
  <si>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</si>
  <si>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</si>
  <si>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</si>
  <si>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</si>
  <si>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</si>
  <si>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</si>
  <si>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</si>
  <si>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</si>
  <si>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</si>
  <si>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</si>
  <si>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</si>
  <si>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</si>
  <si>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</si>
  <si>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</si>
  <si>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</si>
  <si>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</si>
  <si>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</si>
  <si>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</si>
  <si>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</si>
  <si>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</si>
  <si>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</si>
  <si>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</si>
  <si>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</si>
  <si>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</si>
  <si>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</si>
  <si>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</si>
  <si>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</si>
  <si>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</si>
  <si>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</si>
  <si>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</si>
  <si>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</si>
  <si>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</si>
  <si>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</si>
  <si>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</si>
  <si>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</si>
  <si>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</si>
  <si>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</si>
  <si>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</si>
  <si>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</si>
  <si>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</si>
  <si>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</si>
  <si>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</si>
  <si>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</si>
  <si>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</si>
  <si>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</si>
  <si>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</si>
  <si>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</si>
  <si>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</si>
  <si>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</si>
  <si>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</si>
  <si>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</si>
  <si>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</si>
  <si>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</si>
  <si>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</si>
  <si>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</si>
  <si>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</si>
  <si>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</si>
  <si>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</si>
  <si>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</si>
  <si>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</si>
  <si>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</si>
  <si>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</si>
  <si>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</si>
  <si>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</si>
  <si>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</si>
  <si>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</si>
  <si>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</si>
  <si>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</si>
  <si>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</si>
  <si>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</si>
  <si>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</si>
  <si>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</si>
  <si>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</si>
  <si>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</si>
  <si>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</si>
  <si>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</si>
  <si>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</si>
  <si>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</si>
  <si>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</si>
  <si>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</si>
  <si>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</si>
  <si>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</si>
  <si>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</si>
  <si>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</si>
  <si>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</si>
  <si>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</si>
  <si>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</si>
  <si>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</si>
  <si>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</si>
  <si>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</si>
  <si>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</si>
  <si>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</si>
  <si>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</si>
  <si>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</si>
  <si>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</si>
  <si>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</si>
  <si>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</si>
  <si>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</si>
  <si>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</si>
  <si>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</si>
  <si>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</si>
  <si>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</si>
  <si>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</si>
  <si>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</si>
  <si>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</si>
  <si>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</si>
  <si>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</si>
  <si>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</si>
  <si>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</si>
  <si>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</si>
  <si>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</si>
  <si>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</si>
  <si>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</si>
  <si>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</si>
  <si>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</si>
  <si>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</si>
  <si>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</si>
  <si>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</si>
  <si>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</si>
  <si>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</si>
  <si>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</si>
  <si>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</si>
  <si>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</si>
  <si>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</si>
  <si>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</si>
  <si>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</si>
  <si>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</si>
  <si>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</si>
  <si>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</si>
  <si>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</si>
  <si>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</si>
  <si>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</si>
  <si>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</si>
  <si>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</si>
  <si>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</si>
  <si>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</si>
  <si>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</si>
  <si>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</si>
  <si>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</si>
  <si>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</si>
  <si>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</si>
  <si>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</si>
  <si>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</si>
  <si>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</si>
  <si>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</si>
  <si>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</si>
  <si>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</si>
  <si>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</si>
  <si>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</si>
  <si>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</si>
  <si>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</si>
  <si>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</si>
  <si>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</si>
  <si>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</si>
  <si>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</si>
  <si>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</si>
  <si>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</si>
  <si>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</si>
  <si>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</si>
  <si>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</si>
  <si>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</si>
  <si>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</si>
  <si>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</si>
  <si>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</si>
  <si>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</si>
  <si>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</si>
  <si>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</si>
  <si>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</si>
  <si>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</si>
  <si>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</si>
  <si>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</si>
  <si>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</si>
  <si>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</si>
  <si>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</si>
  <si>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</si>
  <si>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</si>
  <si>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</si>
  <si>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</si>
  <si>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</si>
  <si>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</si>
  <si>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</si>
  <si>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</si>
  <si>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</si>
  <si>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</si>
  <si>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</si>
  <si>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</si>
  <si>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</si>
  <si>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</si>
  <si>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</si>
  <si>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</si>
  <si>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</si>
  <si>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</si>
  <si>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</si>
  <si>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</si>
  <si>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</si>
  <si>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</si>
  <si>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</si>
  <si>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</si>
  <si>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</si>
  <si>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</si>
  <si>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</si>
  <si>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</si>
  <si>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</si>
  <si>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</si>
  <si>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</si>
  <si>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</si>
  <si>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</si>
  <si>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</si>
  <si>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</si>
  <si>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</si>
  <si>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</si>
  <si>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</si>
  <si>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</si>
  <si>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</si>
  <si>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</si>
  <si>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</si>
  <si>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</si>
  <si>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</si>
  <si>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</si>
  <si>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</si>
  <si>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</si>
  <si>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</si>
  <si>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</si>
  <si>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</si>
  <si>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</si>
  <si>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</si>
  <si>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</si>
  <si>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</si>
  <si>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</si>
  <si>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</si>
  <si>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</si>
  <si>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</si>
  <si>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</si>
  <si>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</si>
  <si>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</si>
  <si>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</si>
  <si>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</si>
  <si>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</si>
  <si>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</si>
  <si>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</si>
  <si>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</si>
  <si>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</si>
  <si>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</si>
  <si>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</si>
  <si>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</si>
  <si>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</si>
  <si>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</si>
  <si>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</si>
  <si>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</si>
  <si>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</si>
  <si>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</si>
  <si>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</si>
  <si>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</si>
  <si>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</si>
  <si>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</si>
  <si>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</si>
  <si>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</si>
  <si>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</si>
  <si>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</si>
  <si>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</si>
  <si>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</si>
  <si>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</si>
  <si>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</si>
  <si>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</si>
  <si>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</si>
  <si>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</si>
  <si>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</si>
  <si>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</si>
  <si>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</si>
  <si>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</si>
  <si>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</si>
  <si>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</si>
  <si>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</si>
  <si>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</si>
  <si>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</si>
  <si>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</si>
  <si>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</si>
  <si>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</si>
  <si>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</si>
  <si>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</si>
  <si>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</si>
  <si>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</si>
  <si>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</si>
  <si>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</si>
  <si>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</si>
  <si>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</si>
  <si>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</si>
  <si>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</si>
  <si>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</si>
  <si>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</si>
  <si>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</si>
  <si>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</si>
  <si>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</si>
  <si>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</si>
  <si>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</si>
  <si>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</si>
  <si>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</si>
  <si>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</si>
  <si>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</si>
  <si>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</si>
  <si>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</si>
  <si>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</si>
  <si>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</si>
  <si>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</si>
  <si>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</si>
  <si>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</si>
  <si>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</si>
  <si>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</si>
  <si>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</si>
  <si>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</si>
  <si>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</si>
  <si>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</si>
  <si>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</si>
  <si>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</si>
  <si>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</si>
  <si>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</si>
  <si>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</si>
  <si>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</si>
  <si>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</si>
  <si>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</si>
  <si>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</si>
  <si>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</si>
  <si>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</si>
  <si>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</si>
  <si>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</si>
  <si>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</si>
  <si>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</si>
  <si>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</si>
  <si>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</si>
  <si>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</si>
  <si>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</si>
  <si>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</si>
  <si>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</si>
  <si>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</si>
  <si>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</si>
  <si>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</si>
  <si>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</si>
  <si>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</si>
  <si>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</si>
  <si>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</si>
  <si>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</si>
  <si>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</si>
  <si>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</si>
  <si>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</si>
  <si>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</si>
  <si>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</si>
  <si>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</si>
  <si>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</si>
  <si>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</si>
  <si>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</si>
  <si>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</si>
  <si>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</si>
  <si>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</si>
  <si>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</si>
  <si>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</si>
  <si>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</si>
  <si>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</si>
  <si>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</si>
  <si>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</si>
  <si>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</si>
  <si>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</si>
  <si>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</si>
  <si>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</si>
  <si>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</si>
  <si>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</si>
  <si>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</si>
  <si>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</si>
  <si>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</si>
  <si>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</si>
  <si>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</si>
  <si>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</si>
  <si>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</si>
  <si>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</si>
  <si>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</si>
  <si>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</si>
  <si>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</si>
  <si>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</si>
  <si>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</si>
  <si>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</si>
  <si>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</si>
  <si>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</si>
  <si>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</si>
  <si>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</si>
  <si>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</si>
  <si>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</si>
  <si>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</si>
  <si>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</si>
  <si>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</si>
  <si>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</si>
  <si>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</si>
  <si>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</si>
  <si>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</si>
  <si>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</si>
  <si>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</si>
  <si>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</si>
  <si>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</si>
  <si>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</si>
  <si>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</si>
  <si>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</si>
  <si>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</si>
  <si>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</si>
  <si>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</si>
  <si>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</si>
  <si>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</si>
  <si>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</si>
  <si>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</si>
  <si>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</si>
  <si>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</si>
  <si>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</si>
  <si>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</si>
  <si>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</si>
  <si>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</si>
  <si>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</si>
  <si>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</si>
  <si>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</si>
  <si>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</si>
  <si>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</si>
  <si>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</si>
  <si>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</si>
  <si>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</si>
  <si>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</si>
  <si>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</si>
  <si>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</si>
  <si>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</si>
  <si>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</si>
  <si>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</si>
  <si>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</si>
  <si>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</si>
  <si>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</si>
  <si>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</si>
  <si>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</si>
  <si>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</si>
  <si>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</si>
  <si>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</si>
  <si>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</si>
  <si>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</si>
  <si>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</si>
  <si>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</si>
  <si>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</si>
  <si>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</si>
  <si>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</si>
  <si>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</si>
  <si>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</si>
  <si>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</si>
  <si>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</si>
  <si>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</si>
  <si>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</si>
  <si>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</si>
  <si>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</si>
  <si>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</si>
  <si>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</si>
  <si>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</si>
  <si>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</si>
  <si>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</si>
  <si>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</si>
  <si>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</si>
  <si>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</si>
  <si>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</si>
  <si>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</si>
  <si>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</si>
  <si>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</si>
  <si>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</si>
  <si>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</si>
  <si>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</si>
  <si>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</si>
  <si>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</si>
  <si>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</si>
  <si>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</si>
  <si>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</si>
  <si>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</si>
  <si>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</si>
  <si>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</si>
  <si>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</si>
  <si>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</si>
  <si>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</si>
  <si>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</si>
  <si>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</si>
  <si>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</si>
  <si>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</si>
  <si>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</si>
  <si>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</si>
  <si>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</si>
  <si>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</si>
  <si>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</si>
  <si>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</si>
  <si>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</si>
  <si>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</si>
  <si>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</si>
  <si>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</si>
  <si>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</si>
  <si>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</si>
  <si>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</si>
  <si>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</si>
  <si>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</si>
  <si>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</si>
  <si>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</si>
  <si>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</si>
  <si>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</si>
  <si>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</si>
  <si>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</si>
  <si>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</si>
  <si>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</si>
  <si>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</si>
  <si>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</si>
  <si>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</si>
  <si>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</si>
  <si>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</si>
  <si>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</si>
  <si>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</si>
  <si>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</si>
  <si>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</si>
  <si>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</si>
  <si>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</si>
  <si>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</si>
  <si>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</si>
  <si>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</si>
  <si>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</si>
  <si>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</si>
  <si>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</si>
  <si>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</si>
  <si>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</si>
  <si>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</si>
  <si>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</si>
  <si>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</si>
  <si>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</si>
  <si>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</si>
  <si>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</si>
  <si>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</si>
  <si>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</si>
  <si>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</si>
  <si>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</si>
  <si>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</si>
  <si>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</si>
  <si>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</si>
  <si>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</si>
  <si>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</si>
  <si>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</si>
  <si>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</si>
  <si>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</si>
  <si>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</si>
  <si>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</si>
  <si>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</si>
  <si>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</si>
  <si>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</si>
  <si>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</si>
  <si>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</si>
  <si>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</si>
  <si>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</si>
  <si>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</si>
  <si>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</si>
  <si>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</si>
  <si>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</si>
  <si>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</si>
  <si>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</si>
  <si>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</si>
  <si>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</si>
  <si>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</si>
  <si>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</si>
  <si>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</si>
  <si>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</si>
  <si>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</si>
  <si>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</si>
  <si>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</si>
  <si>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</si>
  <si>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</si>
  <si>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</si>
  <si>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</si>
  <si>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</si>
  <si>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</si>
  <si>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</si>
  <si>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</si>
  <si>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</si>
  <si>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</si>
  <si>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</si>
  <si>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</si>
  <si>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</si>
  <si>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</si>
  <si>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</si>
  <si>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</si>
  <si>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</si>
  <si>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</si>
  <si>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</si>
  <si>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</si>
  <si>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</si>
  <si>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</si>
  <si>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</si>
  <si>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</si>
  <si>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</si>
  <si>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</si>
  <si>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</si>
  <si>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</si>
  <si>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</si>
  <si>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</si>
  <si>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</si>
  <si>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</si>
  <si>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</si>
  <si>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</si>
  <si>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</si>
  <si>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</si>
  <si>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</si>
  <si>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</si>
  <si>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</si>
  <si>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</si>
  <si>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</si>
  <si>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</si>
  <si>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</si>
  <si>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</si>
  <si>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</si>
  <si>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</si>
  <si>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</si>
  <si>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</si>
  <si>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</si>
  <si>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</si>
  <si>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</si>
  <si>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</si>
  <si>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</si>
  <si>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</si>
  <si>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</si>
  <si>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</si>
  <si>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</si>
  <si>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</si>
  <si>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</si>
  <si>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</si>
  <si>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</si>
  <si>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</si>
  <si>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</si>
  <si>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</si>
  <si>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</si>
  <si>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</si>
  <si>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</si>
  <si>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</si>
  <si>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</si>
  <si>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</si>
  <si>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</si>
  <si>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</si>
  <si>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</si>
  <si>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</si>
  <si>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</si>
  <si>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</si>
  <si>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</si>
  <si>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</si>
  <si>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</si>
  <si>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</si>
  <si>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</si>
  <si>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</si>
  <si>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</si>
  <si>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</si>
  <si>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</si>
  <si>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</si>
  <si>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</si>
  <si>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</si>
  <si>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</si>
  <si>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</si>
  <si>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</si>
  <si>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</si>
  <si>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</si>
  <si>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</si>
  <si>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</si>
  <si>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</si>
  <si>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</si>
  <si>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</si>
  <si>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</si>
  <si>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</si>
  <si>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</si>
  <si>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</si>
  <si>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</si>
  <si>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</si>
  <si>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</si>
  <si>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</si>
  <si>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</si>
  <si>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</si>
  <si>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</si>
  <si>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</si>
  <si>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</si>
  <si>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</si>
  <si>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</si>
  <si>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</si>
  <si>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</si>
  <si>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</si>
  <si>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</si>
  <si>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</si>
  <si>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</si>
  <si>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</si>
  <si>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</si>
  <si>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</si>
  <si>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</si>
  <si>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</si>
  <si>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</si>
  <si>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</si>
  <si>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</si>
  <si>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</si>
  <si>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</si>
  <si>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</si>
  <si>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</si>
  <si>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</si>
  <si>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</si>
  <si>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</si>
  <si>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</si>
  <si>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</si>
  <si>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</si>
  <si>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</si>
  <si>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</si>
  <si>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</si>
  <si>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</si>
  <si>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</si>
  <si>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</si>
  <si>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</si>
  <si>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</si>
  <si>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</si>
  <si>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</si>
  <si>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</si>
  <si>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</si>
  <si>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</si>
  <si>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</si>
  <si>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</si>
  <si>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</si>
  <si>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</si>
  <si>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</si>
  <si>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</si>
  <si>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</si>
  <si>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</si>
  <si>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</si>
  <si>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</si>
  <si>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</si>
  <si>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</si>
  <si>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</si>
  <si>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</si>
  <si>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</si>
  <si>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</si>
  <si>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</si>
  <si>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</si>
  <si>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</si>
  <si>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</si>
  <si>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</si>
  <si>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</si>
  <si>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</si>
  <si>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</si>
  <si>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</si>
  <si>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</si>
  <si>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</si>
  <si>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</si>
  <si>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</si>
  <si>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</si>
  <si>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</si>
  <si>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</si>
  <si>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</si>
  <si>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</si>
  <si>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</si>
  <si>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</si>
  <si>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</si>
  <si>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</si>
  <si>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</si>
  <si>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</si>
  <si>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</si>
  <si>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</si>
  <si>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</si>
  <si>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</si>
  <si>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</si>
  <si>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</si>
  <si>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</si>
  <si>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</si>
  <si>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</si>
  <si>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</si>
  <si>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</si>
  <si>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</si>
  <si>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</si>
  <si>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</si>
  <si>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</si>
  <si>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</si>
  <si>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</si>
  <si>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</si>
  <si>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</si>
  <si>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</si>
  <si>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</si>
  <si>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</si>
  <si>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</si>
  <si>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</si>
  <si>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</si>
  <si>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</si>
  <si>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</si>
  <si>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</si>
  <si>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</si>
  <si>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</si>
  <si>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</si>
  <si>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</si>
  <si>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</si>
  <si>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</si>
  <si>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</si>
  <si>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</si>
  <si>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</si>
  <si>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</si>
  <si>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</si>
  <si>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</si>
  <si>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</si>
  <si>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</si>
  <si>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</si>
  <si>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</si>
  <si>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</si>
  <si>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</si>
  <si>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</si>
  <si>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</si>
  <si>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</si>
  <si>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</si>
  <si>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</si>
  <si>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</si>
  <si>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</si>
  <si>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</si>
  <si>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</si>
  <si>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</si>
  <si>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</si>
  <si>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</si>
  <si>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</si>
  <si>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</si>
  <si>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</si>
  <si>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</si>
  <si>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</si>
  <si>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</si>
  <si>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</si>
  <si>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</si>
  <si>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</si>
  <si>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</si>
  <si>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</si>
  <si>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</si>
  <si>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</si>
  <si>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</si>
  <si>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</si>
  <si>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</si>
  <si>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</si>
  <si>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</si>
  <si>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</si>
  <si>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</si>
  <si>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</si>
  <si>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</si>
  <si>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</si>
  <si>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</si>
  <si>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</si>
  <si>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</si>
  <si>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</si>
  <si>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</si>
  <si>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</si>
  <si>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</si>
  <si>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</si>
  <si>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</si>
  <si>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</si>
  <si>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</si>
  <si>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</si>
  <si>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</si>
  <si>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</si>
  <si>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</si>
  <si>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</si>
  <si>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</si>
  <si>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</si>
  <si>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</si>
  <si>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</si>
  <si>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</si>
  <si>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</si>
  <si>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</si>
  <si>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</si>
  <si>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</si>
  <si>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</si>
  <si>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</si>
  <si>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</si>
  <si>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</si>
  <si>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</si>
  <si>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</si>
  <si>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</si>
  <si>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</si>
  <si>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</si>
  <si>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</si>
  <si>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</si>
  <si>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</si>
  <si>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</si>
  <si>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</si>
  <si>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</si>
  <si>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</si>
  <si>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</si>
  <si>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</si>
  <si>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</si>
  <si>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</si>
  <si>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</si>
  <si>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</si>
  <si>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</si>
  <si>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</si>
  <si>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</si>
  <si>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</si>
  <si>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</si>
  <si>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</si>
  <si>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</si>
  <si>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</si>
  <si>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</si>
  <si>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</si>
  <si>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</si>
  <si>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</si>
  <si>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</si>
  <si>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</si>
  <si>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</si>
  <si>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</si>
  <si>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</si>
  <si>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</si>
  <si>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</si>
  <si>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</si>
  <si>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</si>
  <si>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</si>
  <si>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</si>
  <si>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</si>
  <si>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</si>
  <si>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</si>
  <si>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</si>
  <si>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</si>
  <si>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</si>
  <si>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</si>
  <si>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</si>
  <si>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</si>
  <si>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</si>
  <si>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</si>
  <si>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</si>
  <si>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</si>
  <si>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</si>
  <si>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</si>
  <si>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</si>
  <si>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</si>
  <si>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</si>
  <si>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</si>
  <si>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</si>
  <si>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</si>
  <si>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</si>
  <si>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</si>
  <si>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</si>
  <si>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</si>
  <si>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</si>
  <si>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</si>
  <si>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</si>
  <si>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</si>
  <si>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</si>
  <si>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</si>
  <si>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</si>
  <si>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</si>
  <si>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</si>
  <si>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</si>
  <si>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</si>
  <si>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</si>
  <si>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</si>
  <si>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</si>
  <si>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</si>
  <si>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</si>
  <si>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</si>
  <si>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</si>
  <si>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</si>
  <si>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</si>
  <si>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</si>
  <si>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</si>
  <si>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</si>
  <si>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</si>
  <si>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</si>
  <si>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</si>
  <si>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</si>
  <si>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</si>
  <si>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</si>
  <si>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</si>
  <si>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</si>
  <si>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</si>
  <si>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</si>
  <si>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</si>
  <si>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</si>
  <si>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</si>
  <si>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</si>
  <si>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</si>
  <si>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</si>
  <si>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</si>
  <si>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</si>
  <si>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</si>
  <si>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</si>
  <si>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</si>
  <si>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</si>
  <si>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</si>
  <si>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</si>
  <si>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</si>
  <si>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</si>
  <si>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</si>
  <si>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</si>
  <si>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</si>
  <si>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</si>
  <si>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</si>
  <si>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</si>
  <si>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</si>
  <si>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</si>
  <si>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</si>
  <si>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</si>
  <si>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</si>
  <si>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</si>
  <si>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</si>
  <si>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</si>
  <si>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</si>
  <si>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</si>
  <si>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</si>
  <si>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</si>
  <si>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</si>
  <si>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</si>
  <si>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</si>
  <si>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</si>
  <si>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</si>
  <si>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</si>
  <si>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</si>
  <si>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</si>
  <si>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</si>
  <si>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</si>
  <si>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</si>
  <si>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</si>
  <si>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</si>
  <si>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</si>
  <si>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</si>
  <si>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</si>
  <si>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</si>
  <si>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</si>
  <si>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</si>
  <si>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</si>
  <si>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</si>
  <si>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</si>
  <si>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</si>
  <si>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</si>
  <si>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</si>
  <si>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</si>
  <si>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</si>
  <si>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</si>
  <si>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</si>
  <si>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</si>
  <si>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</si>
  <si>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</si>
  <si>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</si>
  <si>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</si>
  <si>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</si>
  <si>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</si>
  <si>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</si>
  <si>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</si>
  <si>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</si>
  <si>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</si>
  <si>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</si>
  <si>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</si>
  <si>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</si>
  <si>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</si>
  <si>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</si>
  <si>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</si>
  <si>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</si>
  <si>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</si>
  <si>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</si>
  <si>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</si>
  <si>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</si>
  <si>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</si>
  <si>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</si>
  <si>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</si>
  <si>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</si>
  <si>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</si>
  <si>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</si>
  <si>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</si>
  <si>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</si>
  <si>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</si>
  <si>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</si>
  <si>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</si>
  <si>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</si>
  <si>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</si>
  <si>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</si>
  <si>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</si>
  <si>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</si>
  <si>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</si>
  <si>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</si>
  <si>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</si>
  <si>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</si>
  <si>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</si>
  <si>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</si>
  <si>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</si>
  <si>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</si>
  <si>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</si>
  <si>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</si>
  <si>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</si>
  <si>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</si>
  <si>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</si>
  <si>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</si>
  <si>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</si>
  <si>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</si>
  <si>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</si>
  <si>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</si>
  <si>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</si>
  <si>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</si>
  <si>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</si>
  <si>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</si>
  <si>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</si>
  <si>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</si>
  <si>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</si>
  <si>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</si>
  <si>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</si>
  <si>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</si>
  <si>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</si>
  <si>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</si>
  <si>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</si>
  <si>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</si>
  <si>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</si>
  <si>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</si>
  <si>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</si>
  <si>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</si>
  <si>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</si>
  <si>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</si>
  <si>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</si>
  <si>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</si>
  <si>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</si>
  <si>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</si>
  <si>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</si>
  <si>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</si>
  <si>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</si>
  <si>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</si>
  <si>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</si>
  <si>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</si>
  <si>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</si>
  <si>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</si>
  <si>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</si>
  <si>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</si>
  <si>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</si>
  <si>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</si>
  <si>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</si>
  <si>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</si>
  <si>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</si>
  <si>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</si>
  <si>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</si>
  <si>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</si>
  <si>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</si>
  <si>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</si>
  <si>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</si>
  <si>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</si>
  <si>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</si>
  <si>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</si>
  <si>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</si>
  <si>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</si>
  <si>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</si>
  <si>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</si>
  <si>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</si>
  <si>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</si>
  <si>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</si>
  <si>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</si>
  <si>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</si>
  <si>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</si>
  <si>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</si>
  <si>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</si>
  <si>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</si>
  <si>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</si>
  <si>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</si>
  <si>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</si>
  <si>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</si>
  <si>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</si>
  <si>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</si>
  <si>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</si>
  <si>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</si>
  <si>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</si>
  <si>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</si>
  <si>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</si>
  <si>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</si>
  <si>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</si>
  <si>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</si>
  <si>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</si>
  <si>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</si>
  <si>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</si>
  <si>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</si>
  <si>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</si>
  <si>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</si>
  <si>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</si>
  <si>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</si>
  <si>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</si>
  <si>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</si>
  <si>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</si>
  <si>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</si>
  <si>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</si>
  <si>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</si>
  <si>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</si>
  <si>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</si>
  <si>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</si>
  <si>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</si>
  <si>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</si>
  <si>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</si>
  <si>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</si>
  <si>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</si>
  <si>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</si>
  <si>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</si>
  <si>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</si>
  <si>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</si>
  <si>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</si>
  <si>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</si>
  <si>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</si>
  <si>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</si>
  <si>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</si>
  <si>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</si>
  <si>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</si>
  <si>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</si>
  <si>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</si>
  <si>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</si>
  <si>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</si>
  <si>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</si>
  <si>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</si>
  <si>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</si>
  <si>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</si>
  <si>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</si>
  <si>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</si>
  <si>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</si>
  <si>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</si>
  <si>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</si>
  <si>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</si>
  <si>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</si>
  <si>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</si>
  <si>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</si>
  <si>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</si>
  <si>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</si>
  <si>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</si>
  <si>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</si>
  <si>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</si>
  <si>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</si>
  <si>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</si>
  <si>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</si>
  <si>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</si>
  <si>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</si>
  <si>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</si>
  <si>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</si>
  <si>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</si>
  <si>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</si>
  <si>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</si>
  <si>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</si>
  <si>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</si>
  <si>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</si>
  <si>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</si>
  <si>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</si>
  <si>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</si>
  <si>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</si>
  <si>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</si>
  <si>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</si>
  <si>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</si>
  <si>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</si>
  <si>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</si>
  <si>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</si>
  <si>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</si>
  <si>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</si>
  <si>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</si>
  <si>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</si>
  <si>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</si>
  <si>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</si>
  <si>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</si>
  <si>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</si>
  <si>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</si>
  <si>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</si>
  <si>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</si>
  <si>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</si>
  <si>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</si>
  <si>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</si>
  <si>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</si>
  <si>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</si>
  <si>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</si>
  <si>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</si>
  <si>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</si>
  <si>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</si>
  <si>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</si>
  <si>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</si>
  <si>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</si>
  <si>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</si>
  <si>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</si>
  <si>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</si>
  <si>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</si>
  <si>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</si>
  <si>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</si>
  <si>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</si>
  <si>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</si>
  <si>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</si>
  <si>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</si>
  <si>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</si>
  <si>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</si>
  <si>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</si>
  <si>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</si>
  <si>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</si>
  <si>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</si>
  <si>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</si>
  <si>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</si>
  <si>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</si>
  <si>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</si>
  <si>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</si>
  <si>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</si>
  <si>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</si>
  <si>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</si>
  <si>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</si>
  <si>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</si>
  <si>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</si>
  <si>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</si>
  <si>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</si>
  <si>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</si>
  <si>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</si>
  <si>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</si>
  <si>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</si>
  <si>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</si>
  <si>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</si>
  <si>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</si>
  <si>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</si>
  <si>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</si>
  <si>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</si>
  <si>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</si>
  <si>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</si>
  <si>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</si>
  <si>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</si>
  <si>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</si>
  <si>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</si>
  <si>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</si>
  <si>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</si>
  <si>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</si>
  <si>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</si>
  <si>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</si>
  <si>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</si>
  <si>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</si>
  <si>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</si>
  <si>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</si>
  <si>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</si>
  <si>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</si>
  <si>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</si>
  <si>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</si>
  <si>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</si>
  <si>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</si>
  <si>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</si>
  <si>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</si>
  <si>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</si>
  <si>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</si>
  <si>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</si>
  <si>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</si>
  <si>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</si>
  <si>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</si>
  <si>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</si>
  <si>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</si>
  <si>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</si>
  <si>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</si>
  <si>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</si>
  <si>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</si>
  <si>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</si>
  <si>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</si>
  <si>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</si>
  <si>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</si>
  <si>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</si>
  <si>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</si>
  <si>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</si>
  <si>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</si>
  <si>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</si>
  <si>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</si>
  <si>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</si>
  <si>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</si>
  <si>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</si>
  <si>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</si>
  <si>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</si>
  <si>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</si>
  <si>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</si>
  <si>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</si>
  <si>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</si>
  <si>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</si>
  <si>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</si>
  <si>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</si>
  <si>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</si>
  <si>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</si>
  <si>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</si>
  <si>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</si>
  <si>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</si>
  <si>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</si>
  <si>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</si>
  <si>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</si>
  <si>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</si>
  <si>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</si>
  <si>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</si>
  <si>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</si>
  <si>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</si>
  <si>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</si>
  <si>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</si>
  <si>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</si>
  <si>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</si>
  <si>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</si>
  <si>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</si>
  <si>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</si>
  <si>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</si>
  <si>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</si>
  <si>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</si>
  <si>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</si>
  <si>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</si>
  <si>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</si>
  <si>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</si>
  <si>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</si>
  <si>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</si>
  <si>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</si>
  <si>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</si>
  <si>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</si>
  <si>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</si>
  <si>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</si>
  <si>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</si>
  <si>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</si>
  <si>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</si>
  <si>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</si>
  <si>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</si>
  <si>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</si>
  <si>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</si>
  <si>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</si>
  <si>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</si>
  <si>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</si>
  <si>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</si>
  <si>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</si>
  <si>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</si>
  <si>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</si>
  <si>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</si>
  <si>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</si>
  <si>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</si>
  <si>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</si>
  <si>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</si>
  <si>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</si>
  <si>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</si>
  <si>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</si>
  <si>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</si>
  <si>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</si>
  <si>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</si>
  <si>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</si>
  <si>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</si>
  <si>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</si>
  <si>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</si>
  <si>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</si>
  <si>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</si>
  <si>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</si>
  <si>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</si>
  <si>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</si>
  <si>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</si>
  <si>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</si>
  <si>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</si>
  <si>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</si>
  <si>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</si>
  <si>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</si>
  <si>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</si>
  <si>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</si>
  <si>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</si>
  <si>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</si>
  <si>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</si>
  <si>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</si>
  <si>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</si>
  <si>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</si>
  <si>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</si>
  <si>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</si>
  <si>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</si>
  <si>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</si>
  <si>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</si>
  <si>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</si>
  <si>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</si>
  <si>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</si>
  <si>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</si>
  <si>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</si>
  <si>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</si>
  <si>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</si>
  <si>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</si>
  <si>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</si>
  <si>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</si>
  <si>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</si>
  <si>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</si>
  <si>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</si>
  <si>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</si>
  <si>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</si>
  <si>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</si>
  <si>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</si>
  <si>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</si>
  <si>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</si>
  <si>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</si>
  <si>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</si>
  <si>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</si>
  <si>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</si>
  <si>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</si>
  <si>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</si>
  <si>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</si>
  <si>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</si>
  <si>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</si>
  <si>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</si>
  <si>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</si>
  <si>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</si>
  <si>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</si>
  <si>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</si>
  <si>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</si>
  <si>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</si>
  <si>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</si>
  <si>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</si>
  <si>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</si>
  <si>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</si>
  <si>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</si>
  <si>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</si>
  <si>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</si>
  <si>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</si>
  <si>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</si>
  <si>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</si>
  <si>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</si>
  <si>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</si>
  <si>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</si>
  <si>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</si>
  <si>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</si>
  <si>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</si>
  <si>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</si>
  <si>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</si>
  <si>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</si>
  <si>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</si>
  <si>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</si>
  <si>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</si>
  <si>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</si>
  <si>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</si>
  <si>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</si>
  <si>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</si>
  <si>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</si>
  <si>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</si>
  <si>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</si>
  <si>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</si>
  <si>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</si>
  <si>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</si>
  <si>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</si>
  <si>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</si>
  <si>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</si>
  <si>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</si>
  <si>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</si>
  <si>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</si>
  <si>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</si>
  <si>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</si>
  <si>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</si>
  <si>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</si>
  <si>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</si>
  <si>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</si>
  <si>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</si>
  <si>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</si>
  <si>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</si>
  <si>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</si>
  <si>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</si>
  <si>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</si>
  <si>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</si>
  <si>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</si>
  <si>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</si>
  <si>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</si>
  <si>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</si>
  <si>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</si>
  <si>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</si>
  <si>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</si>
  <si>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</si>
  <si>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</si>
  <si>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</si>
  <si>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</si>
  <si>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</si>
  <si>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</si>
  <si>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</si>
  <si>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</si>
  <si>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</si>
  <si>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</si>
  <si>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</si>
  <si>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</si>
  <si>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</si>
  <si>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</si>
  <si>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</si>
  <si>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</si>
  <si>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</si>
  <si>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</si>
  <si>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</si>
  <si>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</si>
  <si>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</si>
  <si>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</si>
  <si>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</si>
  <si>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</si>
  <si>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</si>
  <si>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</si>
  <si>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</si>
  <si>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</si>
  <si>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</si>
  <si>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</si>
  <si>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</si>
  <si>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</si>
  <si>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</si>
  <si>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</si>
  <si>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</si>
  <si>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</si>
  <si>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</si>
  <si>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</si>
  <si>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</si>
  <si>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</si>
  <si>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</si>
  <si>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</si>
  <si>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</si>
  <si>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</si>
  <si>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</si>
  <si>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</si>
  <si>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</si>
  <si>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</si>
  <si>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</si>
  <si>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</si>
  <si>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</si>
  <si>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</si>
  <si>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</si>
  <si>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</si>
  <si>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</si>
  <si>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</si>
  <si>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</si>
  <si>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</si>
  <si>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</si>
  <si>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</si>
  <si>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</si>
  <si>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</si>
  <si>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</si>
  <si>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</si>
  <si>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</si>
  <si>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</si>
  <si>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</si>
  <si>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</si>
  <si>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</si>
  <si>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</si>
  <si>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</si>
  <si>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</si>
  <si>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</si>
  <si>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</si>
  <si>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</si>
  <si>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</si>
  <si>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</si>
  <si>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</si>
  <si>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</si>
  <si>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</si>
  <si>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</si>
  <si>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</si>
  <si>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</si>
  <si>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</si>
  <si>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</si>
  <si>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</si>
  <si>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</si>
  <si>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</si>
  <si>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</si>
  <si>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</si>
  <si>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</si>
  <si>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</si>
  <si>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</si>
  <si>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</si>
  <si>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</si>
  <si>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</si>
  <si>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</si>
  <si>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</si>
  <si>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</si>
  <si>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</si>
  <si>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</si>
  <si>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</si>
  <si>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</si>
  <si>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</si>
  <si>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</si>
  <si>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</si>
  <si>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</si>
  <si>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</si>
  <si>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</si>
  <si>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</si>
  <si>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</si>
  <si>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</si>
  <si>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</si>
  <si>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</si>
  <si>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</si>
  <si>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</si>
  <si>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</si>
  <si>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</si>
  <si>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</si>
  <si>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</si>
  <si>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</si>
  <si>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</si>
  <si>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</si>
  <si>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</si>
  <si>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</si>
  <si>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</si>
  <si>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</si>
  <si>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</si>
  <si>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</si>
  <si>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</si>
  <si>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</si>
  <si>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</si>
  <si>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</si>
  <si>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</si>
  <si>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</si>
  <si>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</si>
  <si>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</si>
  <si>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</si>
  <si>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</si>
  <si>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</si>
  <si>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</si>
  <si>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</si>
  <si>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</si>
  <si>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</si>
  <si>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</si>
  <si>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</si>
  <si>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</si>
  <si>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</si>
  <si>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</si>
  <si>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</si>
  <si>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</si>
  <si>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</si>
  <si>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</si>
  <si>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</si>
  <si>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</si>
  <si>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</si>
  <si>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</si>
  <si>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</si>
  <si>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</si>
  <si>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</si>
  <si>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</si>
  <si>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</si>
  <si>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</si>
  <si>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</si>
  <si>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</si>
  <si>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</si>
  <si>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</si>
  <si>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</si>
  <si>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</si>
  <si>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</si>
  <si>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</si>
  <si>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</si>
  <si>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</si>
  <si>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</si>
  <si>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</si>
  <si>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</si>
  <si>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</si>
  <si>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</si>
  <si>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</si>
  <si>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</si>
  <si>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</si>
  <si>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</si>
  <si>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</si>
  <si>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</si>
  <si>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</si>
  <si>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</si>
  <si>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</si>
  <si>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</si>
  <si>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</si>
  <si>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</si>
  <si>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</si>
  <si>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</si>
  <si>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</si>
  <si>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</si>
  <si>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</si>
  <si>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</si>
  <si>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</si>
  <si>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</si>
  <si>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</si>
  <si>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</si>
  <si>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</si>
  <si>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</si>
  <si>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</si>
  <si>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</si>
  <si>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</si>
  <si>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</si>
  <si>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</si>
  <si>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</si>
  <si>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</si>
  <si>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</si>
  <si>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</si>
  <si>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</si>
  <si>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</si>
  <si>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</si>
  <si>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</si>
  <si>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</si>
  <si>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</si>
  <si>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</si>
  <si>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</si>
  <si>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</si>
  <si>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</si>
  <si>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</si>
  <si>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</si>
  <si>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</si>
  <si>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</si>
  <si>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</si>
  <si>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</si>
  <si>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</si>
  <si>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</si>
  <si>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</si>
  <si>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</si>
  <si>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</si>
  <si>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</si>
  <si>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</si>
  <si>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</si>
  <si>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</si>
  <si>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</si>
  <si>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</si>
  <si>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</si>
  <si>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</si>
  <si>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</si>
  <si>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</si>
  <si>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</si>
  <si>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</si>
  <si>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</si>
  <si>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</si>
  <si>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</si>
  <si>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</si>
  <si>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</si>
  <si>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</si>
  <si>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</si>
  <si>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</si>
  <si>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</si>
  <si>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</si>
  <si>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</si>
  <si>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</si>
  <si>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</si>
  <si>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</si>
  <si>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</si>
  <si>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</si>
  <si>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</si>
  <si>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</si>
  <si>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</si>
  <si>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</si>
  <si>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</si>
  <si>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</si>
  <si>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</si>
  <si>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</si>
  <si>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</si>
  <si>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</si>
  <si>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</si>
  <si>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</si>
  <si>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</si>
  <si>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</si>
  <si>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</si>
  <si>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</si>
  <si>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</si>
  <si>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</si>
  <si>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</si>
  <si>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</si>
  <si>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</si>
  <si>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</si>
  <si>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</si>
  <si>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</si>
  <si>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</si>
  <si>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</si>
  <si>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</si>
  <si>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</si>
  <si>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</si>
  <si>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</si>
  <si>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</si>
  <si>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</si>
  <si>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</si>
  <si>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</si>
  <si>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</si>
  <si>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</si>
  <si>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</si>
  <si>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</si>
  <si>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</si>
  <si>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</si>
  <si>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</si>
  <si>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</si>
  <si>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</si>
  <si>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</si>
  <si>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</si>
  <si>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</si>
  <si>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</si>
  <si>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</si>
  <si>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</si>
  <si>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</si>
  <si>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</si>
  <si>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</si>
  <si>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</si>
  <si>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</si>
  <si>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</si>
  <si>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</si>
  <si>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</si>
  <si>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</si>
  <si>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</si>
  <si>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</si>
  <si>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</si>
  <si>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</si>
  <si>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</si>
  <si>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</si>
  <si>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</si>
  <si>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</si>
  <si>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</si>
  <si>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</si>
  <si>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</si>
  <si>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</si>
  <si>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</si>
  <si>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</si>
  <si>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</si>
  <si>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</si>
  <si>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</si>
  <si>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</si>
  <si>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</si>
  <si>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</si>
  <si>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</si>
  <si>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</si>
  <si>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</si>
  <si>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</si>
  <si>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</si>
  <si>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</si>
  <si>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</si>
  <si>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</si>
  <si>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</si>
  <si>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</si>
  <si>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</si>
  <si>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</si>
  <si>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</si>
  <si>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</si>
  <si>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</si>
  <si>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</si>
  <si>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</si>
  <si>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</si>
  <si>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</si>
  <si>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</si>
  <si>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</si>
  <si>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</si>
  <si>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</si>
  <si>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</si>
  <si>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</si>
  <si>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</si>
  <si>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</si>
  <si>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</si>
  <si>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</si>
  <si>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</si>
  <si>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</si>
  <si>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</si>
  <si>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</si>
  <si>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</si>
  <si>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</si>
  <si>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</si>
  <si>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</si>
  <si>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</si>
  <si>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</si>
  <si>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</si>
  <si>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</si>
  <si>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</si>
  <si>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</si>
  <si>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</si>
  <si>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</si>
  <si>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</si>
  <si>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</si>
  <si>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</si>
  <si>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</si>
  <si>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</si>
  <si>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</si>
  <si>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</si>
  <si>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</si>
  <si>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</si>
  <si>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</si>
  <si>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</si>
  <si>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</si>
  <si>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</si>
  <si>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</si>
  <si>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</si>
  <si>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</si>
  <si>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</si>
  <si>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</si>
  <si>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</si>
  <si>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</si>
  <si>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</si>
  <si>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</si>
  <si>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</si>
  <si>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</si>
  <si>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</si>
  <si>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</si>
  <si>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</si>
  <si>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</si>
  <si>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</si>
  <si>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</si>
  <si>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</si>
  <si>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</si>
  <si>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</si>
  <si>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</si>
  <si>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</si>
  <si>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</si>
  <si>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</si>
  <si>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</si>
  <si>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</si>
  <si>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</si>
  <si>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</si>
  <si>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</si>
  <si>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</si>
  <si>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</si>
  <si>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</si>
  <si>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</si>
  <si>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</si>
  <si>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</si>
  <si>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</si>
  <si>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</si>
  <si>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</si>
  <si>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</si>
  <si>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</si>
  <si>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</si>
  <si>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</si>
  <si>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</si>
  <si>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</si>
  <si>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</si>
  <si>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</si>
  <si>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</si>
  <si>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</si>
  <si>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</si>
  <si>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</si>
  <si>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</si>
  <si>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</si>
  <si>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</si>
  <si>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</si>
  <si>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</si>
  <si>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</si>
  <si>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</si>
  <si>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</si>
  <si>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</si>
  <si>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</si>
  <si>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</si>
  <si>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</si>
  <si>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</si>
  <si>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</si>
  <si>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</si>
  <si>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</si>
  <si>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</si>
  <si>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</si>
  <si>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</si>
  <si>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</si>
  <si>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</si>
  <si>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</si>
  <si>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</si>
  <si>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</si>
  <si>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</si>
  <si>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</si>
  <si>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</si>
  <si>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</si>
  <si>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</si>
  <si>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</si>
  <si>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</si>
  <si>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</si>
  <si>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</si>
  <si>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</si>
  <si>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</si>
  <si>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</si>
  <si>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</si>
  <si>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</si>
  <si>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</si>
  <si>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</si>
  <si>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</si>
  <si>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</si>
  <si>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</si>
  <si>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</si>
  <si>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</si>
  <si>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</si>
  <si>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</si>
  <si>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</si>
  <si>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</si>
  <si>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</si>
  <si>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</si>
  <si>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</si>
  <si>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</si>
  <si>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</si>
  <si>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</si>
  <si>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</si>
  <si>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</si>
  <si>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</si>
  <si>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</si>
  <si>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</si>
  <si>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</si>
  <si>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</si>
  <si>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</si>
  <si>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</si>
  <si>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</si>
  <si>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</si>
  <si>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</si>
  <si>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</si>
  <si>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</si>
  <si>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</si>
  <si>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</si>
  <si>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</si>
  <si>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</si>
  <si>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</si>
  <si>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</si>
  <si>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</si>
  <si>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</si>
  <si>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</si>
  <si>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</si>
  <si>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</si>
  <si>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</si>
  <si>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</si>
  <si>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</si>
  <si>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</si>
  <si>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</si>
  <si>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</si>
  <si>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</si>
  <si>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</si>
  <si>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</si>
  <si>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</si>
  <si>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</si>
  <si>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</si>
  <si>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</si>
  <si>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</si>
  <si>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</si>
  <si>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</si>
  <si>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</si>
  <si>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</si>
  <si>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</si>
  <si>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</si>
  <si>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</si>
  <si>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</si>
  <si>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</si>
  <si>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</si>
  <si>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</si>
  <si>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</si>
  <si>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</si>
  <si>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</si>
  <si>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</si>
  <si>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</si>
  <si>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</si>
  <si>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</si>
  <si>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</si>
  <si>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</si>
  <si>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</si>
  <si>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</si>
  <si>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</si>
  <si>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</si>
  <si>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</si>
  <si>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</si>
  <si>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</si>
  <si>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</si>
  <si>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</si>
  <si>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</si>
  <si>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</si>
  <si>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</si>
  <si>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</si>
  <si>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</si>
  <si>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</si>
  <si>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</si>
  <si>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</si>
  <si>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</si>
  <si>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</si>
  <si>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</si>
  <si>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</si>
  <si>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</si>
  <si>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</si>
  <si>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</si>
  <si>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</si>
  <si>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</si>
  <si>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</si>
  <si>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</si>
  <si>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</si>
  <si>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</si>
  <si>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</si>
  <si>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</si>
  <si>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</si>
  <si>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</si>
  <si>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</si>
  <si>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</si>
  <si>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</si>
  <si>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</si>
  <si>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</si>
  <si>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</si>
  <si>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</si>
  <si>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</si>
  <si>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</si>
  <si>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</si>
  <si>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</si>
  <si>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</si>
  <si>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</si>
  <si>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</si>
  <si>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</si>
  <si>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</si>
  <si>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</si>
  <si>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</si>
  <si>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</si>
  <si>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</si>
  <si>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</si>
  <si>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</si>
  <si>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</si>
  <si>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</si>
  <si>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</si>
  <si>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</si>
  <si>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</si>
  <si>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</si>
  <si>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</si>
  <si>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</si>
  <si>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</si>
  <si>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</si>
  <si>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</si>
  <si>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</si>
  <si>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</si>
  <si>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</si>
  <si>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</si>
  <si>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</si>
  <si>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</si>
  <si>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</si>
  <si>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</si>
  <si>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</si>
  <si>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</si>
  <si>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</si>
  <si>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</si>
  <si>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</si>
  <si>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</si>
  <si>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</si>
  <si>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</si>
  <si>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</si>
  <si>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</si>
  <si>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</si>
  <si>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</si>
  <si>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</si>
  <si>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</si>
  <si>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</si>
  <si>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</si>
  <si>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</si>
  <si>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</si>
  <si>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</si>
  <si>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</si>
  <si>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</si>
  <si>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</si>
  <si>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</si>
  <si>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</si>
  <si>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</si>
  <si>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</si>
  <si>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</si>
  <si>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</si>
  <si>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</si>
  <si>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</si>
  <si>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</si>
  <si>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</si>
  <si>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</si>
  <si>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</si>
  <si>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</si>
  <si>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</si>
  <si>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</si>
  <si>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</si>
  <si>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</si>
  <si>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</si>
  <si>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</si>
  <si>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</si>
  <si>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</si>
  <si>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</si>
  <si>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</si>
  <si>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</si>
  <si>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</si>
  <si>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</si>
  <si>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</si>
  <si>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</si>
  <si>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</si>
  <si>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</si>
  <si>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</si>
  <si>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</si>
  <si>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</si>
  <si>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</si>
  <si>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</si>
  <si>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</si>
  <si>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</si>
  <si>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</si>
  <si>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</si>
  <si>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</si>
  <si>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</si>
  <si>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</si>
  <si>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</si>
  <si>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</si>
  <si>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</si>
  <si>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</si>
  <si>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</si>
  <si>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</si>
  <si>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</si>
  <si>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</si>
  <si>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</si>
  <si>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</si>
  <si>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</si>
  <si>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</si>
  <si>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</si>
  <si>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</si>
  <si>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</si>
  <si>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</si>
  <si>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</si>
  <si>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</si>
  <si>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</si>
  <si>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</si>
  <si>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</si>
  <si>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</si>
  <si>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</si>
  <si>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</si>
  <si>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</si>
  <si>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</si>
  <si>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</si>
  <si>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</si>
  <si>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</si>
  <si>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</si>
  <si>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</si>
  <si>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</si>
  <si>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</si>
  <si>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</si>
  <si>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</si>
  <si>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</si>
  <si>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</si>
  <si>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</si>
  <si>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</si>
  <si>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</si>
  <si>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</si>
  <si>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</si>
  <si>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</si>
  <si>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</si>
  <si>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</si>
  <si>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</si>
  <si>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</si>
  <si>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</si>
  <si>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</si>
  <si>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</si>
  <si>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</si>
  <si>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</si>
  <si>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</si>
  <si>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</si>
  <si>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</si>
  <si>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</si>
  <si>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</si>
  <si>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</si>
  <si>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</si>
  <si>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</si>
  <si>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</si>
  <si>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</si>
  <si>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</si>
  <si>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</si>
  <si>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</si>
  <si>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</si>
  <si>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</si>
  <si>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</si>
  <si>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</si>
  <si>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</si>
  <si>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</si>
  <si>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</si>
  <si>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</si>
  <si>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</si>
  <si>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</si>
  <si>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</si>
  <si>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</si>
  <si>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</si>
  <si>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</si>
  <si>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</si>
  <si>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</si>
  <si>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</si>
  <si>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</si>
  <si>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</si>
  <si>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</si>
  <si>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</si>
  <si>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</si>
  <si>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</si>
  <si>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</si>
  <si>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</si>
  <si>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</si>
  <si>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</si>
  <si>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</si>
  <si>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</si>
  <si>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</si>
  <si>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</si>
  <si>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</si>
  <si>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</si>
  <si>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</si>
  <si>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</si>
  <si>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</si>
  <si>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</si>
  <si>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</si>
  <si>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</si>
  <si>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</si>
  <si>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</si>
  <si>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</si>
  <si>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</si>
  <si>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</si>
  <si>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</si>
  <si>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</si>
  <si>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</si>
  <si>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</si>
  <si>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</si>
  <si>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</si>
  <si>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</si>
  <si>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</si>
  <si>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</si>
  <si>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</si>
  <si>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</si>
  <si>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</si>
  <si>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</si>
  <si>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</si>
  <si>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</si>
  <si>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</si>
  <si>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</si>
  <si>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</si>
  <si>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</si>
  <si>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</si>
  <si>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</si>
  <si>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</si>
  <si>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</si>
  <si>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</si>
  <si>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</si>
  <si>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</si>
  <si>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</si>
  <si>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</si>
  <si>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</si>
  <si>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</si>
  <si>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</si>
  <si>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</si>
  <si>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</si>
  <si>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</si>
  <si>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</si>
  <si>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</si>
  <si>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</si>
  <si>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</si>
  <si>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</si>
  <si>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</si>
  <si>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</si>
  <si>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</si>
  <si>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</si>
  <si>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</si>
  <si>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</si>
  <si>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</si>
  <si>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</si>
  <si>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</si>
  <si>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</si>
  <si>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</si>
  <si>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</si>
  <si>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</si>
  <si>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</si>
  <si>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</si>
  <si>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</si>
  <si>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</si>
  <si>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</si>
  <si>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</si>
  <si>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</si>
  <si>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</si>
  <si>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</si>
  <si>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</si>
  <si>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</si>
  <si>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</si>
  <si>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</si>
  <si>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</si>
  <si>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</si>
  <si>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</si>
  <si>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</si>
  <si>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</si>
  <si>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</si>
  <si>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</si>
  <si>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</si>
  <si>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</si>
  <si>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</si>
  <si>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</si>
  <si>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</si>
  <si>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</si>
  <si>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</si>
  <si>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</si>
  <si>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</si>
  <si>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</si>
  <si>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</si>
  <si>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</si>
  <si>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</si>
  <si>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</si>
  <si>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</si>
  <si>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</si>
  <si>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</si>
  <si>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</si>
  <si>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</si>
  <si>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</si>
  <si>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</si>
  <si>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</si>
  <si>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</si>
  <si>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</si>
  <si>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</si>
  <si>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</si>
  <si>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</si>
  <si>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</si>
  <si>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</si>
  <si>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</si>
  <si>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</si>
  <si>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</si>
  <si>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</si>
  <si>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</si>
  <si>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</si>
  <si>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</si>
  <si>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</si>
  <si>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</si>
  <si>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</si>
  <si>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</si>
  <si>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</si>
  <si>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</si>
  <si>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</si>
  <si>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</si>
  <si>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</si>
  <si>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</si>
  <si>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</si>
  <si>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</si>
  <si>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</si>
  <si>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</si>
  <si>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</si>
  <si>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</si>
  <si>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</si>
  <si>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</si>
  <si>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</si>
  <si>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</si>
  <si>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</si>
  <si>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</si>
  <si>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</si>
  <si>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</si>
  <si>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</si>
  <si>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</si>
  <si>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</si>
  <si>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</si>
  <si>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</si>
  <si>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</si>
  <si>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</si>
  <si>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</si>
  <si>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</si>
  <si>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</si>
  <si>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</si>
  <si>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</si>
  <si>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</si>
  <si>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</si>
  <si>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</si>
  <si>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</si>
  <si>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</si>
  <si>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</si>
  <si>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</si>
  <si>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</si>
  <si>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</si>
  <si>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</si>
  <si>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</si>
  <si>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</si>
  <si>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</si>
  <si>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</si>
  <si>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</si>
  <si>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</si>
  <si>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</si>
  <si>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</si>
  <si>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</si>
  <si>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</si>
  <si>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</si>
  <si>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</si>
  <si>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</si>
  <si>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</si>
  <si>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</si>
  <si>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</si>
  <si>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</si>
  <si>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</si>
  <si>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</si>
  <si>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</si>
  <si>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</si>
  <si>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</si>
  <si>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</si>
  <si>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</si>
  <si>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</si>
  <si>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</si>
  <si>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</si>
  <si>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</si>
  <si>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</si>
  <si>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</si>
  <si>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</si>
  <si>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</si>
  <si>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</si>
  <si>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</si>
  <si>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</si>
  <si>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</si>
  <si>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</si>
  <si>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</si>
  <si>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</si>
  <si>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</si>
  <si>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</si>
  <si>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</si>
  <si>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</si>
  <si>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</si>
  <si>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</si>
  <si>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</si>
  <si>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</si>
  <si>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</si>
  <si>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</si>
  <si>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</si>
  <si>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</si>
  <si>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</si>
  <si>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</si>
  <si>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</si>
  <si>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</si>
  <si>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</si>
  <si>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</si>
  <si>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</si>
  <si>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</si>
  <si>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</si>
  <si>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</si>
  <si>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</si>
  <si>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</si>
  <si>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</si>
  <si>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</si>
  <si>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</si>
  <si>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</si>
  <si>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</si>
  <si>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</si>
  <si>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</si>
  <si>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</si>
  <si>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</si>
  <si>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</si>
  <si>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</si>
  <si>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</si>
  <si>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</si>
  <si>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</si>
  <si>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</si>
  <si>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</si>
  <si>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</si>
  <si>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</si>
  <si>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</si>
  <si>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</si>
  <si>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</si>
  <si>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</si>
  <si>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</si>
  <si>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</si>
  <si>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</si>
  <si>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</si>
  <si>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</si>
  <si>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</si>
  <si>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</si>
  <si>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</si>
  <si>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</si>
  <si>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</si>
  <si>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</si>
  <si>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</si>
  <si>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</si>
  <si>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</si>
  <si>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</si>
  <si>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</si>
  <si>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</si>
  <si>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</si>
  <si>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</si>
  <si>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</si>
  <si>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</si>
  <si>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</si>
  <si>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</si>
  <si>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</si>
  <si>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</si>
  <si>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</si>
  <si>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</si>
  <si>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</si>
  <si>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</si>
  <si>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</si>
  <si>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</si>
  <si>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</si>
  <si>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</si>
  <si>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</si>
  <si>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</si>
  <si>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</si>
  <si>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</si>
  <si>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</si>
  <si>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</si>
  <si>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</si>
  <si>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</si>
  <si>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</si>
  <si>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</si>
  <si>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</si>
  <si>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</si>
  <si>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</si>
  <si>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</si>
  <si>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</si>
  <si>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</si>
  <si>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</si>
  <si>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</si>
  <si>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</si>
  <si>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</si>
  <si>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</si>
  <si>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</si>
  <si>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</si>
  <si>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</si>
  <si>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</si>
  <si>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</si>
  <si>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</si>
  <si>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</si>
  <si>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</si>
  <si>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</si>
  <si>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</si>
  <si>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</si>
  <si>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</si>
  <si>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</si>
  <si>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</si>
  <si>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</si>
  <si>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</si>
  <si>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</si>
  <si>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</si>
  <si>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</si>
  <si>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</si>
  <si>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</si>
  <si>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</si>
  <si>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</si>
  <si>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</si>
  <si>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</si>
  <si>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</si>
  <si>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</si>
  <si>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</si>
  <si>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</si>
  <si>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</si>
  <si>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</si>
  <si>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</si>
  <si>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</si>
  <si>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</si>
  <si>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</si>
  <si>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</si>
  <si>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</si>
  <si>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</si>
  <si>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</si>
  <si>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</si>
  <si>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</si>
  <si>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</si>
  <si>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</si>
  <si>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</si>
  <si>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</si>
  <si>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</si>
  <si>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</si>
  <si>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</si>
  <si>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</si>
  <si>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</si>
  <si>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</si>
  <si>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</si>
  <si>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</si>
  <si>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</si>
  <si>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</si>
  <si>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</si>
  <si>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</si>
  <si>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</si>
  <si>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</si>
  <si>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</si>
  <si>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</si>
  <si>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</si>
  <si>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</si>
  <si>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</si>
  <si>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</si>
  <si>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</si>
  <si>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</si>
  <si>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</si>
  <si>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</si>
  <si>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</si>
  <si>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</si>
  <si>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</si>
  <si>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</si>
  <si>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</si>
  <si>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</si>
  <si>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</si>
  <si>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</si>
  <si>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</si>
  <si>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</si>
  <si>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</si>
  <si>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</si>
  <si>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</si>
  <si>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</si>
  <si>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</si>
  <si>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</si>
  <si>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</si>
  <si>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</si>
  <si>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</si>
  <si>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</si>
  <si>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</si>
  <si>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</si>
  <si>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</si>
  <si>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</si>
  <si>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</si>
  <si>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</si>
  <si>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</si>
  <si>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</si>
  <si>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</si>
  <si>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</si>
  <si>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</si>
  <si>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</si>
  <si>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</si>
  <si>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</si>
  <si>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</si>
  <si>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</si>
  <si>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</si>
  <si>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</si>
  <si>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</si>
  <si>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</si>
  <si>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</si>
  <si>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</si>
  <si>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</si>
  <si>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</si>
  <si>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</si>
  <si>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</si>
  <si>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</si>
  <si>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</si>
  <si>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</si>
  <si>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</si>
  <si>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</si>
  <si>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</si>
  <si>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</si>
  <si>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</si>
  <si>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</si>
  <si>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</si>
  <si>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</si>
  <si>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</si>
  <si>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</si>
  <si>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</si>
  <si>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</si>
  <si>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</si>
  <si>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</si>
  <si>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</si>
  <si>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</si>
  <si>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</si>
  <si>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</si>
  <si>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</si>
  <si>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</si>
  <si>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</si>
  <si>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</si>
  <si>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</si>
  <si>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</si>
  <si>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</si>
  <si>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</si>
  <si>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</si>
  <si>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</si>
  <si>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</si>
  <si>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</si>
  <si>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</si>
  <si>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</si>
  <si>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</si>
  <si>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</si>
  <si>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</si>
  <si>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</si>
  <si>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</si>
  <si>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</si>
  <si>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</si>
  <si>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</si>
  <si>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</si>
  <si>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</si>
  <si>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</si>
  <si>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</si>
  <si>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</si>
  <si>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</si>
  <si>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</si>
  <si>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</si>
  <si>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</si>
  <si>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</si>
  <si>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</si>
  <si>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</si>
  <si>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</si>
  <si>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</si>
  <si>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</si>
  <si>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</si>
  <si>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</si>
  <si>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</si>
  <si>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</si>
  <si>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</si>
  <si>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</si>
  <si>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</si>
  <si>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</si>
  <si>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</si>
  <si>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</si>
  <si>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</si>
  <si>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</si>
  <si>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</si>
  <si>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</si>
  <si>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</si>
  <si>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</si>
  <si>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</si>
  <si>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</si>
  <si>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</si>
  <si>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</si>
  <si>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</si>
  <si>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</si>
  <si>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</si>
  <si>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</si>
  <si>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</si>
  <si>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</si>
  <si>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</si>
  <si>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</si>
  <si>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</si>
  <si>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</si>
  <si>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</si>
  <si>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</si>
  <si>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</si>
  <si>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</si>
  <si>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</si>
  <si>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</si>
  <si>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</si>
  <si>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</si>
  <si>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</si>
  <si>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</si>
  <si>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</si>
  <si>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</si>
  <si>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</si>
  <si>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</si>
  <si>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</si>
  <si>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</si>
  <si>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</si>
  <si>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</si>
  <si>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</si>
  <si>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</si>
  <si>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</si>
  <si>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</si>
  <si>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</si>
  <si>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</si>
  <si>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</si>
  <si>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</si>
  <si>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</si>
  <si>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</si>
  <si>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</si>
  <si>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</si>
  <si>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</si>
  <si>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</si>
  <si>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</si>
  <si>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</si>
  <si>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</si>
  <si>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</si>
  <si>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</si>
  <si>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</si>
  <si>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</si>
  <si>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</si>
  <si>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</si>
  <si>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</si>
  <si>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</si>
  <si>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</si>
  <si>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</si>
  <si>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</si>
  <si>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</si>
  <si>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</si>
  <si>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</si>
  <si>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</si>
  <si>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</si>
  <si>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</si>
  <si>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</si>
  <si>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</si>
  <si>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</si>
  <si>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</si>
  <si>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</si>
  <si>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</si>
  <si>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</si>
  <si>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</si>
  <si>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</si>
  <si>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</si>
  <si>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</si>
  <si>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</si>
  <si>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</si>
  <si>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</si>
  <si>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</si>
  <si>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</si>
  <si>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</si>
  <si>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</si>
  <si>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</si>
  <si>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</si>
  <si>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</si>
  <si>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</si>
  <si>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</si>
  <si>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</si>
  <si>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</si>
  <si>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</si>
  <si>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</si>
  <si>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</si>
  <si>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</si>
  <si>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</si>
  <si>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</si>
  <si>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</si>
  <si>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</si>
  <si>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</si>
  <si>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</si>
  <si>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</si>
  <si>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</si>
  <si>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</si>
  <si>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</si>
  <si>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</si>
  <si>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</si>
  <si>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</si>
  <si>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</si>
  <si>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</si>
  <si>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</si>
  <si>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</si>
  <si>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</si>
  <si>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</si>
  <si>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</si>
  <si>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</si>
  <si>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</si>
  <si>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</si>
  <si>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</si>
  <si>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</si>
  <si>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</si>
  <si>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</si>
  <si>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</si>
  <si>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</si>
  <si>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</si>
  <si>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</si>
  <si>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</si>
  <si>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</si>
  <si>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</si>
  <si>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</si>
  <si>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</si>
  <si>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</si>
  <si>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</si>
  <si>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</si>
  <si>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</si>
  <si>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</si>
  <si>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</si>
  <si>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</si>
  <si>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</si>
  <si>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</si>
  <si>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</si>
  <si>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</si>
  <si>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</si>
  <si>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</si>
  <si>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</si>
  <si>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</si>
  <si>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</si>
  <si>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</si>
  <si>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</si>
  <si>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</si>
  <si>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</si>
  <si>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</si>
  <si>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</si>
  <si>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</si>
  <si>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</si>
  <si>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</si>
  <si>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</si>
  <si>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</si>
  <si>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</si>
  <si>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</si>
  <si>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</si>
  <si>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</si>
  <si>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</si>
  <si>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</si>
  <si>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</si>
  <si>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</si>
  <si>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</si>
  <si>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</si>
  <si>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</si>
  <si>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</si>
  <si>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</si>
  <si>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</si>
  <si>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</si>
  <si>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</si>
  <si>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</si>
  <si>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</si>
  <si>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</si>
  <si>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</si>
  <si>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</si>
  <si>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</si>
  <si>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</si>
  <si>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</si>
  <si>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</si>
  <si>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</si>
  <si>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</si>
  <si>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</si>
  <si>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</si>
  <si>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</si>
  <si>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</si>
  <si>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</si>
  <si>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</si>
  <si>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</si>
  <si>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</si>
  <si>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</si>
  <si>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</si>
  <si>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</si>
  <si>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</si>
  <si>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</si>
  <si>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</si>
  <si>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</si>
  <si>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</si>
  <si>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</si>
  <si>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</si>
  <si>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</si>
  <si>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</si>
  <si>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</si>
  <si>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</si>
  <si>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</si>
  <si>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</si>
  <si>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</si>
  <si>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</si>
  <si>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</si>
  <si>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</si>
  <si>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</si>
  <si>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</si>
  <si>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</si>
  <si>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</si>
  <si>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</si>
  <si>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</si>
  <si>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</si>
  <si>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</si>
  <si>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</si>
  <si>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</si>
  <si>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</si>
  <si>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</si>
  <si>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</si>
  <si>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</si>
  <si>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</si>
  <si>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</si>
  <si>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</si>
  <si>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</si>
  <si>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</si>
  <si>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</si>
  <si>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</si>
  <si>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</si>
  <si>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</si>
  <si>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</si>
  <si>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</si>
  <si>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</si>
  <si>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</si>
  <si>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</si>
  <si>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</si>
  <si>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</si>
  <si>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</si>
  <si>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</si>
  <si>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</si>
  <si>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</si>
  <si>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</si>
  <si>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</si>
  <si>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</si>
  <si>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</si>
  <si>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</si>
  <si>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</si>
  <si>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</si>
  <si>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</si>
  <si>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</si>
  <si>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</si>
  <si>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</si>
  <si>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</si>
  <si>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</si>
  <si>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</si>
  <si>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</si>
  <si>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</si>
  <si>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</si>
  <si>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</si>
  <si>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</si>
  <si>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</si>
  <si>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</si>
  <si>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</si>
  <si>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</si>
  <si>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</si>
  <si>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</si>
  <si>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</si>
  <si>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</si>
  <si>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</si>
  <si>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</si>
  <si>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</si>
  <si>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</si>
  <si>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</si>
  <si>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</si>
  <si>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</si>
  <si>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</si>
  <si>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</si>
  <si>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</si>
  <si>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</si>
  <si>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</si>
  <si>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</si>
  <si>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</si>
  <si>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</si>
  <si>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</si>
  <si>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</si>
  <si>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</si>
  <si>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</si>
  <si>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</si>
  <si>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</si>
  <si>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</si>
  <si>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</si>
  <si>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</si>
  <si>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</si>
  <si>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</si>
  <si>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</si>
  <si>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</si>
  <si>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</si>
  <si>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</si>
  <si>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</si>
  <si>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</si>
  <si>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</si>
  <si>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</si>
  <si>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</si>
  <si>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</si>
  <si>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</si>
  <si>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</si>
  <si>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</si>
  <si>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</si>
  <si>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</si>
  <si>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</si>
  <si>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</si>
  <si>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</si>
  <si>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</si>
  <si>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</si>
  <si>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</si>
  <si>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</si>
  <si>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</si>
  <si>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</si>
  <si>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</si>
  <si>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</si>
  <si>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</si>
  <si>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</si>
  <si>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</si>
  <si>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</si>
  <si>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</si>
  <si>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</si>
  <si>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</si>
  <si>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</si>
  <si>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</si>
  <si>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</si>
  <si>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</si>
  <si>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</si>
  <si>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</si>
  <si>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</si>
  <si>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</si>
  <si>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</si>
  <si>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</si>
  <si>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</si>
  <si>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</si>
  <si>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</si>
  <si>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</si>
  <si>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</si>
  <si>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</si>
  <si>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</si>
  <si>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</si>
  <si>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</si>
  <si>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</si>
  <si>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</si>
  <si>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</si>
  <si>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</si>
  <si>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</si>
  <si>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</si>
  <si>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</si>
  <si>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</si>
  <si>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</si>
  <si>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</si>
  <si>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</si>
  <si>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</si>
  <si>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</si>
  <si>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</si>
  <si>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</si>
  <si>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</si>
  <si>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</si>
  <si>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</si>
  <si>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</si>
  <si>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</si>
  <si>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</si>
  <si>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</si>
  <si>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</si>
  <si>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</si>
  <si>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</si>
  <si>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</si>
  <si>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</si>
  <si>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</si>
  <si>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</si>
  <si>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</si>
  <si>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</si>
  <si>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</si>
  <si>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</si>
  <si>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</si>
  <si>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</si>
  <si>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</si>
  <si>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</si>
  <si>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</si>
  <si>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</si>
  <si>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</si>
  <si>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</si>
  <si>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</si>
  <si>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</si>
  <si>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</si>
  <si>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</si>
  <si>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</si>
  <si>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</si>
  <si>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</si>
  <si>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</si>
  <si>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</si>
  <si>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</si>
  <si>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</si>
  <si>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</si>
  <si>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</si>
  <si>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</si>
  <si>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</si>
  <si>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</si>
  <si>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</si>
  <si>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</si>
  <si>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</si>
  <si>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</si>
  <si>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</si>
  <si>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</si>
  <si>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</si>
  <si>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</si>
  <si>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</si>
  <si>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</si>
  <si>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</si>
  <si>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</si>
  <si>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</si>
  <si>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</si>
  <si>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</si>
  <si>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</si>
  <si>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</si>
  <si>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</si>
  <si>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</si>
  <si>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</si>
  <si>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</si>
  <si>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</si>
  <si>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</si>
  <si>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</si>
  <si>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</si>
  <si>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</si>
  <si>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</si>
  <si>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</si>
  <si>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</si>
  <si>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</si>
  <si>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</si>
  <si>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</si>
  <si>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</si>
  <si>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</si>
  <si>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</si>
  <si>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</si>
  <si>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</si>
  <si>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</si>
  <si>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</si>
  <si>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</si>
  <si>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</si>
  <si>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</si>
  <si>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</si>
  <si>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</si>
  <si>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</si>
  <si>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</si>
  <si>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</si>
  <si>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</si>
  <si>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</si>
  <si>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</si>
  <si>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</si>
  <si>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</si>
  <si>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</si>
  <si>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</si>
  <si>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</si>
  <si>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</si>
  <si>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</si>
  <si>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</si>
  <si>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</si>
  <si>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</si>
  <si>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</si>
  <si>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</si>
  <si>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</si>
  <si>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</si>
  <si>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</si>
  <si>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</si>
  <si>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</si>
  <si>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</si>
  <si>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</si>
  <si>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</si>
  <si>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</si>
  <si>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</si>
  <si>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</si>
  <si>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</si>
  <si>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</si>
  <si>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</si>
  <si>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</si>
  <si>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</si>
  <si>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</si>
  <si>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</si>
  <si>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</si>
  <si>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</si>
  <si>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</si>
  <si>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</si>
  <si>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</si>
  <si>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</si>
  <si>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</si>
  <si>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</si>
  <si>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</si>
  <si>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</si>
  <si>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</si>
  <si>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</si>
  <si>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</si>
  <si>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</si>
  <si>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</si>
  <si>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</si>
  <si>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</si>
  <si>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</si>
  <si>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</si>
  <si>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</si>
  <si>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</si>
  <si>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</si>
  <si>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</si>
  <si>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</si>
  <si>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</si>
  <si>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</si>
  <si>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</si>
  <si>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</si>
  <si>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</si>
  <si>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</si>
  <si>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</si>
  <si>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</si>
  <si>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</si>
  <si>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</si>
  <si>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</si>
  <si>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</si>
  <si>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</si>
  <si>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</si>
  <si>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</si>
  <si>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</si>
  <si>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</si>
  <si>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</si>
  <si>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</si>
  <si>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</si>
  <si>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</si>
  <si>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</si>
  <si>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</si>
  <si>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</si>
  <si>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</si>
  <si>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</si>
  <si>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</si>
  <si>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</si>
  <si>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</si>
  <si>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</si>
  <si>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</si>
  <si>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</si>
  <si>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</si>
  <si>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</si>
  <si>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</si>
  <si>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</si>
  <si>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</si>
  <si>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</si>
  <si>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</si>
  <si>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</si>
  <si>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</si>
  <si>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</si>
  <si>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</si>
  <si>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</si>
  <si>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</si>
  <si>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</si>
  <si>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</si>
  <si>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</si>
  <si>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</si>
  <si>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</si>
  <si>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</si>
  <si>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</si>
  <si>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</si>
  <si>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</si>
  <si>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</si>
  <si>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</si>
  <si>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</si>
  <si>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</si>
  <si>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</si>
  <si>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</si>
  <si>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</si>
  <si>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</si>
  <si>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</si>
  <si>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</si>
  <si>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</si>
  <si>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</si>
  <si>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</si>
  <si>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</si>
  <si>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</si>
  <si>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</si>
  <si>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</si>
  <si>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</si>
  <si>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</si>
  <si>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</si>
  <si>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</si>
  <si>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</si>
  <si>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</si>
  <si>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</si>
  <si>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</si>
  <si>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</si>
  <si>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</si>
  <si>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</si>
  <si>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</si>
  <si>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</si>
  <si>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</si>
  <si>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</si>
  <si>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</si>
  <si>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</si>
  <si>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</si>
  <si>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</si>
  <si>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</si>
  <si>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</si>
  <si>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</si>
  <si>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</si>
  <si>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</si>
  <si>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</si>
  <si>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</si>
  <si>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</si>
  <si>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</si>
  <si>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</si>
  <si>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</si>
  <si>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</si>
  <si>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</si>
  <si>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</si>
  <si>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</si>
  <si>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</si>
  <si>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</si>
  <si>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</si>
  <si>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</si>
  <si>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</si>
  <si>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</si>
  <si>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</si>
  <si>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</si>
  <si>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</si>
  <si>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</si>
  <si>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</si>
  <si>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</si>
  <si>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</si>
  <si>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</si>
  <si>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</si>
  <si>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</si>
  <si>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</si>
  <si>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</si>
  <si>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</si>
  <si>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</si>
  <si>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</si>
  <si>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</si>
  <si>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</si>
  <si>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</si>
  <si>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</si>
  <si>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</si>
  <si>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</si>
  <si>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</si>
  <si>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</si>
  <si>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</si>
  <si>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</si>
  <si>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</si>
  <si>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</si>
  <si>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</si>
  <si>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</si>
  <si>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</si>
  <si>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</si>
  <si>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</si>
  <si>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</si>
  <si>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</si>
  <si>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</si>
  <si>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</si>
  <si>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</si>
  <si>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</si>
  <si>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</si>
  <si>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</si>
  <si>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</si>
  <si>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</si>
  <si>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</si>
  <si>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</si>
  <si>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</si>
  <si>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</si>
  <si>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</si>
  <si>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</si>
  <si>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</si>
  <si>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</si>
  <si>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</si>
  <si>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</si>
  <si>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</si>
  <si>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</si>
  <si>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</si>
  <si>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</si>
  <si>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</si>
  <si>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</si>
  <si>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</si>
  <si>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</si>
  <si>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</si>
  <si>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</si>
  <si>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</si>
  <si>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</si>
  <si>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</si>
  <si>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</si>
  <si>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</si>
  <si>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</si>
  <si>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</si>
  <si>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</si>
  <si>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</si>
  <si>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</si>
  <si>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</si>
  <si>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</si>
  <si>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</si>
  <si>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</si>
  <si>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</si>
  <si>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</si>
  <si>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</si>
  <si>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</si>
  <si>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</si>
  <si>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</si>
  <si>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</si>
  <si>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</si>
  <si>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</si>
  <si>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</si>
  <si>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</si>
  <si>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</si>
  <si>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</si>
  <si>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</si>
  <si>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</si>
  <si>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</si>
  <si>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</si>
  <si>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</si>
  <si>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</si>
  <si>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</si>
  <si>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</si>
  <si>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</si>
  <si>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</si>
  <si>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</si>
  <si>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</si>
  <si>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</si>
  <si>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</si>
  <si>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</si>
  <si>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</si>
  <si>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</si>
  <si>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</si>
  <si>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</si>
  <si>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</si>
  <si>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</si>
  <si>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</si>
  <si>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</si>
  <si>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</si>
  <si>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</si>
  <si>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</si>
  <si>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</si>
  <si>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</si>
  <si>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</si>
  <si>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</si>
  <si>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</si>
  <si>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</si>
  <si>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</si>
  <si>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</si>
  <si>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</si>
  <si>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</si>
  <si>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</si>
  <si>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</si>
  <si>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</si>
  <si>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</si>
  <si>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</si>
  <si>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</si>
  <si>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</si>
  <si>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</si>
  <si>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</si>
  <si>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</si>
  <si>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</si>
  <si>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</si>
  <si>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</si>
  <si>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</si>
  <si>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</si>
  <si>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</si>
  <si>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</si>
  <si>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</si>
  <si>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</si>
  <si>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</si>
  <si>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</si>
  <si>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</si>
  <si>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</si>
  <si>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</si>
  <si>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</si>
  <si>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</si>
  <si>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</si>
  <si>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</si>
  <si>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</si>
  <si>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</si>
  <si>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</si>
  <si>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</si>
  <si>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</si>
  <si>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</si>
  <si>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</si>
  <si>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</si>
  <si>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</si>
  <si>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</si>
  <si>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</si>
  <si>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</si>
  <si>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</si>
  <si>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</si>
  <si>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</si>
  <si>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</si>
  <si>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</si>
  <si>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</si>
  <si>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</si>
  <si>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</si>
  <si>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</si>
  <si>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</si>
  <si>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</si>
  <si>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</si>
  <si>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</si>
  <si>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</si>
  <si>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</si>
  <si>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</si>
  <si>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</si>
  <si>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</si>
  <si>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</si>
  <si>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</si>
  <si>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</si>
  <si>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</si>
  <si>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</si>
  <si>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</si>
  <si>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</si>
  <si>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</si>
  <si>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</si>
  <si>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</si>
  <si>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</si>
  <si>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</si>
  <si>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</si>
  <si>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</si>
  <si>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</si>
  <si>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</si>
  <si>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</si>
  <si>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</si>
  <si>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</si>
  <si>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</si>
  <si>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</si>
  <si>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</si>
  <si>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</si>
  <si>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</si>
  <si>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</si>
  <si>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</si>
  <si>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</si>
  <si>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</si>
  <si>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</si>
  <si>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</si>
  <si>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</si>
  <si>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</si>
  <si>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</si>
  <si>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</si>
  <si>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</si>
  <si>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</si>
  <si>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</si>
  <si>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</si>
  <si>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</si>
  <si>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</si>
  <si>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</si>
  <si>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</si>
  <si>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</si>
  <si>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</si>
  <si>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</si>
  <si>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</si>
  <si>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</si>
  <si>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</si>
  <si>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</si>
  <si>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</si>
  <si>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</si>
  <si>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</si>
  <si>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</si>
  <si>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</si>
  <si>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</si>
  <si>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</si>
  <si>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</si>
  <si>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</si>
  <si>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</si>
  <si>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</si>
  <si>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</si>
  <si>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</si>
  <si>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</si>
  <si>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</si>
  <si>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</si>
  <si>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</si>
  <si>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</si>
  <si>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</si>
  <si>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</si>
  <si>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</si>
  <si>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</si>
  <si>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</si>
  <si>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</si>
  <si>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</si>
  <si>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</si>
  <si>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</si>
  <si>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</si>
  <si>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</si>
  <si>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</si>
  <si>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</si>
  <si>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</si>
  <si>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</si>
  <si>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</si>
  <si>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</si>
  <si>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</si>
  <si>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</si>
  <si>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</si>
  <si>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</si>
  <si>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</si>
  <si>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</si>
  <si>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</si>
  <si>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</si>
  <si>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</si>
  <si>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</si>
  <si>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</si>
  <si>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</si>
  <si>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</si>
  <si>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</si>
  <si>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</si>
  <si>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</si>
  <si>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</si>
  <si>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</si>
  <si>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</si>
  <si>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</si>
  <si>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</si>
  <si>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</si>
  <si>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</si>
  <si>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</si>
  <si>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</si>
  <si>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</si>
  <si>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</si>
  <si>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</si>
  <si>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</si>
  <si>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</si>
  <si>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</si>
  <si>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</si>
  <si>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</si>
  <si>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</si>
  <si>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</si>
  <si>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</si>
  <si>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</si>
  <si>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</si>
  <si>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</si>
  <si>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</si>
  <si>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</si>
  <si>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</si>
  <si>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</si>
  <si>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</si>
  <si>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</si>
  <si>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</si>
  <si>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</si>
  <si>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</si>
  <si>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</si>
  <si>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</si>
  <si>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</si>
  <si>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</si>
  <si>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</si>
  <si>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</si>
  <si>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</si>
  <si>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</si>
  <si>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</si>
  <si>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</si>
  <si>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</si>
  <si>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</si>
  <si>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</si>
  <si>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</si>
  <si>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</si>
  <si>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</si>
  <si>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</si>
  <si>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</si>
  <si>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</si>
  <si>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</si>
  <si>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</si>
  <si>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</si>
  <si>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</si>
  <si>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</si>
  <si>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</si>
  <si>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</si>
  <si>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</si>
  <si>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</si>
  <si>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</si>
  <si>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</si>
  <si>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</si>
  <si>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</si>
  <si>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</si>
  <si>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</si>
  <si>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</si>
  <si>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</si>
  <si>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</si>
  <si>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</si>
  <si>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</si>
  <si>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</si>
  <si>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</si>
  <si>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</si>
  <si>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</si>
  <si>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</si>
  <si>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</si>
  <si>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</si>
  <si>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</si>
  <si>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</si>
  <si>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</si>
  <si>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</si>
  <si>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</si>
  <si>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</si>
  <si>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</si>
  <si>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</si>
  <si>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</si>
  <si>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</si>
  <si>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</si>
  <si>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</si>
  <si>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</si>
  <si>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</si>
  <si>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</si>
  <si>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</si>
  <si>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</si>
  <si>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</si>
  <si>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</si>
  <si>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</si>
  <si>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</si>
  <si>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</si>
  <si>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</si>
  <si>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</si>
  <si>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</si>
  <si>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</si>
  <si>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</si>
  <si>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</si>
  <si>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</si>
  <si>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</si>
  <si>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</si>
  <si>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</si>
  <si>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</si>
  <si>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</si>
  <si>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</si>
  <si>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</si>
  <si>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</si>
  <si>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</si>
  <si>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</si>
  <si>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</si>
  <si>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</si>
  <si>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</si>
  <si>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</si>
  <si>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</si>
  <si>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</si>
  <si>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</si>
  <si>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</si>
  <si>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</si>
  <si>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</si>
  <si>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</si>
  <si>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</si>
  <si>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</si>
  <si>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</si>
  <si>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</si>
  <si>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</si>
  <si>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</si>
  <si>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</si>
  <si>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</si>
  <si>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</si>
  <si>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</si>
  <si>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</si>
  <si>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</si>
  <si>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</si>
  <si>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</si>
  <si>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</si>
  <si>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</si>
  <si>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</si>
  <si>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</si>
  <si>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</si>
  <si>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</si>
  <si>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</si>
  <si>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</si>
  <si>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</si>
  <si>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</si>
  <si>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</si>
  <si>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</si>
  <si>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</si>
  <si>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</si>
  <si>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</si>
  <si>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</si>
  <si>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</si>
  <si>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</si>
  <si>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</si>
  <si>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</si>
  <si>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</si>
  <si>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</si>
  <si>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</si>
  <si>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</si>
  <si>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</si>
  <si>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</si>
  <si>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</si>
  <si>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</si>
  <si>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</si>
  <si>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</si>
  <si>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</si>
  <si>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</si>
  <si>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</si>
  <si>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</si>
  <si>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</si>
  <si>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</si>
  <si>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</si>
  <si>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</si>
  <si>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</si>
  <si>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</si>
  <si>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</si>
  <si>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</si>
  <si>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</si>
  <si>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</si>
  <si>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</si>
  <si>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</si>
  <si>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</si>
  <si>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</si>
  <si>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</si>
  <si>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</si>
  <si>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</si>
  <si>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</si>
  <si>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</si>
  <si>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</si>
  <si>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</si>
  <si>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</si>
  <si>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</si>
  <si>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</si>
  <si>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</si>
  <si>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</si>
  <si>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</si>
  <si>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</si>
  <si>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</si>
  <si>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</si>
  <si>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</si>
  <si>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</si>
  <si>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</si>
  <si>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</si>
  <si>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</si>
  <si>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</si>
  <si>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</si>
  <si>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</si>
  <si>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</si>
  <si>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</si>
  <si>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</si>
  <si>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</si>
  <si>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</si>
  <si>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</si>
  <si>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</si>
  <si>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</si>
  <si>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</si>
  <si>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</si>
  <si>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</si>
  <si>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</si>
  <si>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</si>
  <si>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</si>
  <si>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</si>
  <si>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</si>
  <si>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</si>
  <si>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</si>
  <si>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</si>
  <si>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</si>
  <si>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</si>
  <si>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</si>
  <si>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</si>
  <si>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</si>
  <si>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</si>
  <si>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</si>
  <si>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</si>
  <si>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</si>
  <si>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</si>
  <si>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</si>
  <si>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</si>
  <si>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</si>
  <si>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</si>
  <si>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</si>
  <si>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</si>
  <si>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</si>
  <si>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</si>
  <si>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</si>
  <si>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</si>
  <si>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</si>
  <si>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</si>
  <si>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</si>
  <si>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</si>
  <si>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</si>
  <si>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</si>
  <si>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</si>
  <si>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</si>
  <si>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</si>
  <si>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</si>
  <si>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</si>
  <si>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</si>
  <si>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</si>
  <si>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</si>
  <si>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</si>
  <si>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</si>
  <si>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</si>
  <si>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</si>
  <si>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</si>
  <si>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</si>
  <si>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</si>
  <si>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</si>
  <si>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</si>
  <si>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</si>
  <si>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</si>
  <si>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</si>
  <si>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</si>
  <si>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</si>
  <si>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</si>
  <si>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</si>
  <si>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</si>
  <si>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</si>
  <si>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</si>
  <si>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</si>
  <si>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</si>
  <si>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</si>
  <si>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</si>
  <si>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</si>
  <si>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</si>
  <si>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</si>
  <si>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</si>
  <si>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</si>
  <si>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</si>
  <si>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</si>
  <si>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</si>
  <si>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</si>
  <si>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</si>
  <si>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</si>
  <si>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</si>
  <si>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</si>
  <si>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</si>
  <si>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</si>
  <si>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</si>
  <si>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</si>
  <si>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</si>
  <si>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</si>
  <si>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</si>
  <si>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</si>
  <si>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</si>
  <si>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</si>
  <si>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</si>
  <si>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</si>
  <si>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</si>
  <si>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</si>
  <si>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</si>
  <si>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</si>
  <si>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</si>
  <si>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</si>
  <si>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</si>
  <si>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</si>
  <si>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</si>
  <si>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</si>
  <si>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</si>
  <si>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</si>
  <si>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</si>
  <si>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</si>
  <si>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</si>
  <si>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</si>
  <si>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</si>
  <si>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</si>
  <si>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</si>
  <si>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</si>
  <si>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</si>
  <si>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</si>
  <si>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</si>
  <si>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</si>
  <si>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</si>
  <si>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</si>
  <si>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</si>
  <si>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</si>
  <si>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</si>
  <si>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</si>
  <si>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</si>
  <si>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</si>
  <si>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</si>
  <si>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</si>
  <si>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</si>
  <si>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</si>
  <si>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</si>
  <si>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</si>
  <si>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</si>
  <si>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</si>
  <si>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</si>
  <si>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</si>
  <si>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</si>
  <si>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</si>
  <si>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</si>
  <si>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</si>
  <si>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</si>
  <si>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</si>
  <si>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</si>
  <si>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</si>
  <si>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</si>
  <si>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</si>
  <si>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</si>
  <si>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</si>
  <si>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</si>
  <si>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</si>
  <si>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</si>
  <si>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</si>
  <si>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</si>
  <si>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</si>
  <si>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</si>
  <si>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</si>
  <si>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</si>
  <si>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</si>
  <si>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</si>
  <si>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</si>
  <si>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</si>
  <si>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</si>
  <si>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</si>
  <si>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</si>
  <si>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</si>
  <si>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</si>
  <si>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</si>
  <si>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</si>
  <si>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</si>
  <si>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</si>
  <si>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</si>
  <si>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</si>
  <si>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</si>
  <si>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</si>
  <si>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</si>
  <si>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</si>
  <si>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</si>
  <si>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</si>
  <si>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</si>
  <si>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</si>
  <si>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</si>
  <si>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</si>
  <si>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</si>
  <si>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</si>
  <si>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</si>
  <si>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</si>
  <si>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</si>
  <si>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</si>
  <si>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</si>
  <si>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</si>
  <si>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</si>
  <si>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</si>
  <si>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</si>
  <si>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</si>
  <si>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</si>
  <si>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</si>
  <si>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</si>
  <si>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</si>
  <si>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</si>
  <si>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</si>
  <si>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</si>
  <si>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</si>
  <si>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</si>
  <si>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</si>
  <si>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</si>
  <si>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</si>
  <si>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</si>
  <si>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</si>
  <si>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</si>
  <si>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</si>
  <si>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</si>
  <si>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</si>
  <si>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</si>
  <si>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</si>
  <si>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</si>
  <si>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</si>
  <si>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</si>
  <si>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</si>
  <si>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</si>
  <si>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</si>
  <si>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</si>
  <si>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</si>
  <si>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</si>
  <si>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</si>
  <si>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</si>
  <si>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</si>
  <si>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</si>
  <si>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</si>
  <si>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</si>
  <si>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</si>
  <si>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</si>
  <si>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</si>
  <si>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</si>
  <si>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</si>
  <si>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</si>
  <si>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</si>
  <si>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</si>
  <si>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</si>
  <si>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</si>
  <si>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</si>
  <si>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</si>
  <si>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</si>
  <si>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</si>
  <si>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</si>
  <si>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</si>
  <si>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</si>
  <si>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</si>
  <si>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</si>
  <si>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</si>
  <si>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</si>
  <si>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</si>
  <si>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</si>
  <si>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</si>
  <si>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</si>
  <si>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</si>
  <si>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</si>
  <si>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</si>
  <si>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</si>
  <si>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</si>
  <si>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</si>
  <si>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</si>
  <si>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</si>
  <si>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</si>
  <si>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</si>
  <si>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</si>
  <si>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</si>
  <si>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</si>
  <si>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</si>
  <si>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</si>
  <si>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</si>
  <si>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</si>
  <si>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</si>
  <si>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</si>
  <si>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</si>
  <si>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</si>
  <si>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</si>
  <si>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</si>
  <si>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</si>
  <si>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</si>
  <si>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</si>
  <si>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</si>
  <si>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</si>
  <si>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</si>
  <si>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</si>
  <si>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</si>
  <si>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</si>
  <si>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</si>
  <si>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</si>
  <si>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</si>
  <si>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</si>
  <si>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</si>
  <si>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</si>
  <si>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</si>
  <si>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</si>
  <si>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</si>
  <si>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</si>
  <si>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</si>
  <si>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</si>
  <si>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</si>
  <si>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</si>
  <si>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</si>
  <si>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</si>
  <si>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</si>
  <si>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</si>
  <si>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</si>
  <si>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</si>
  <si>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</si>
  <si>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</si>
  <si>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</si>
  <si>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</si>
  <si>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</si>
  <si>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</si>
  <si>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</si>
  <si>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</si>
  <si>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</si>
  <si>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</si>
  <si>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</si>
  <si>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</si>
  <si>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</si>
  <si>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</si>
  <si>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</si>
  <si>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</si>
  <si>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</si>
  <si>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</si>
  <si>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</si>
  <si>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</si>
  <si>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</si>
  <si>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</si>
  <si>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</si>
  <si>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</si>
  <si>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</si>
  <si>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</si>
  <si>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</si>
  <si>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</si>
  <si>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</si>
  <si>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</si>
  <si>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</si>
  <si>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</si>
  <si>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</si>
  <si>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</si>
  <si>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</si>
  <si>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</si>
  <si>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</si>
  <si>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</si>
  <si>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</si>
  <si>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</si>
  <si>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</si>
  <si>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</si>
  <si>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</si>
  <si>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</si>
  <si>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</si>
  <si>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</si>
  <si>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</si>
  <si>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</si>
  <si>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</si>
  <si>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</si>
  <si>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</si>
  <si>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</si>
  <si>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</si>
  <si>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</si>
  <si>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</si>
  <si>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</si>
  <si>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</si>
  <si>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</si>
  <si>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</si>
  <si>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</si>
  <si>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</si>
  <si>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</si>
  <si>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</si>
  <si>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</si>
  <si>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</si>
  <si>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</si>
  <si>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</si>
  <si>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</si>
  <si>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</si>
  <si>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</si>
  <si>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</si>
  <si>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</si>
  <si>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</si>
  <si>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</si>
  <si>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</si>
  <si>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</si>
  <si>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</si>
  <si>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</si>
  <si>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</si>
  <si>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</si>
  <si>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</si>
  <si>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</si>
  <si>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</si>
  <si>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</si>
  <si>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</si>
  <si>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</si>
  <si>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</si>
  <si>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</si>
  <si>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</si>
  <si>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</si>
  <si>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</si>
  <si>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</si>
  <si>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</si>
  <si>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</si>
  <si>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</si>
  <si>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</si>
  <si>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</si>
  <si>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</si>
  <si>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</si>
  <si>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</si>
  <si>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</si>
  <si>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</si>
  <si>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</si>
  <si>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</si>
  <si>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</si>
  <si>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</si>
  <si>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</si>
  <si>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</si>
  <si>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</si>
  <si>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</si>
  <si>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</si>
  <si>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</si>
  <si>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</si>
  <si>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</si>
  <si>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</si>
  <si>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</si>
  <si>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</si>
  <si>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</si>
  <si>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</si>
  <si>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</si>
  <si>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</si>
  <si>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</si>
  <si>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</si>
  <si>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</si>
  <si>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</si>
  <si>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</si>
  <si>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</si>
  <si>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</si>
  <si>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</si>
  <si>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</si>
  <si>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</si>
  <si>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</si>
  <si>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</si>
  <si>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</si>
  <si>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</si>
  <si>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</si>
  <si>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</si>
  <si>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</si>
  <si>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</si>
  <si>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</si>
  <si>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</si>
  <si>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</si>
  <si>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</si>
  <si>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</si>
  <si>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</si>
  <si>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</si>
  <si>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</si>
  <si>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</si>
  <si>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</si>
  <si>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</si>
  <si>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</si>
  <si>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</si>
  <si>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</si>
  <si>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</si>
  <si>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</si>
  <si>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</si>
  <si>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</si>
  <si>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</si>
  <si>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</si>
  <si>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</si>
  <si>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</si>
  <si>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</si>
  <si>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</si>
  <si>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</si>
  <si>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</si>
  <si>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</si>
  <si>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</si>
  <si>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</si>
  <si>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</si>
  <si>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</si>
  <si>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</si>
  <si>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</si>
  <si>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</si>
  <si>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</si>
  <si>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</si>
  <si>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</si>
  <si>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</si>
  <si>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</si>
  <si>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</si>
  <si>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</si>
  <si>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</si>
  <si>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</si>
  <si>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</si>
  <si>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</si>
  <si>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</si>
  <si>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</si>
  <si>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</si>
  <si>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</si>
  <si>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</si>
  <si>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</si>
  <si>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</si>
  <si>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</si>
  <si>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</si>
  <si>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</si>
  <si>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</si>
  <si>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</si>
  <si>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</si>
  <si>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</si>
  <si>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</si>
  <si>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</si>
  <si>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</si>
  <si>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</si>
  <si>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</si>
  <si>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</si>
  <si>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</si>
  <si>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</si>
  <si>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</si>
  <si>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</si>
  <si>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</si>
  <si>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</si>
  <si>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</si>
  <si>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</si>
  <si>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</si>
  <si>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</si>
  <si>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</si>
  <si>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</si>
  <si>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</si>
  <si>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</si>
  <si>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</si>
  <si>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</si>
  <si>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</si>
  <si>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</si>
  <si>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</si>
  <si>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</si>
  <si>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</si>
  <si>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</si>
  <si>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</si>
  <si>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</si>
  <si>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</si>
  <si>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</si>
  <si>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</si>
  <si>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</si>
  <si>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</si>
  <si>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</si>
  <si>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</si>
  <si>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</si>
  <si>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</si>
  <si>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</si>
  <si>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</si>
  <si>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</si>
  <si>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</si>
  <si>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</si>
  <si>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</si>
  <si>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</si>
  <si>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</si>
  <si>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</si>
  <si>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</si>
  <si>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</si>
  <si>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</si>
  <si>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</si>
  <si>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</si>
  <si>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</si>
  <si>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</si>
  <si>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</si>
  <si>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</si>
  <si>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</si>
  <si>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</si>
  <si>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</si>
  <si>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</si>
  <si>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</si>
  <si>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</si>
  <si>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</si>
  <si>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</si>
  <si>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</si>
  <si>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</si>
  <si>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</si>
  <si>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</si>
  <si>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</si>
  <si>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</si>
  <si>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</si>
  <si>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</si>
  <si>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</si>
  <si>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</si>
  <si>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</si>
  <si>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</si>
  <si>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</si>
  <si>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</si>
  <si>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</si>
  <si>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</si>
  <si>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</si>
  <si>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</si>
  <si>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</si>
  <si>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</si>
  <si>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</si>
  <si>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</si>
  <si>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</si>
  <si>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</si>
  <si>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</si>
  <si>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</si>
  <si>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</si>
  <si>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</si>
  <si>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</si>
  <si>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</si>
  <si>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</si>
  <si>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</si>
  <si>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</si>
  <si>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</si>
  <si>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</si>
  <si>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</si>
  <si>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</si>
  <si>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</si>
  <si>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</si>
  <si>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</si>
  <si>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</si>
  <si>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</si>
  <si>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</si>
  <si>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</si>
  <si>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</si>
  <si>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</si>
  <si>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</si>
  <si>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</si>
  <si>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</si>
  <si>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</si>
  <si>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</si>
  <si>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</si>
  <si>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</si>
  <si>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</si>
  <si>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</si>
  <si>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</si>
  <si>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</si>
  <si>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</si>
  <si>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</si>
  <si>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</si>
  <si>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</si>
  <si>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</si>
  <si>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</si>
  <si>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</si>
  <si>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</si>
  <si>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</si>
  <si>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</si>
  <si>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</si>
  <si>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</si>
  <si>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</si>
  <si>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</si>
  <si>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</si>
  <si>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</si>
  <si>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</si>
  <si>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</si>
  <si>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</si>
  <si>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</si>
  <si>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</si>
  <si>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</si>
  <si>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</si>
  <si>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</si>
  <si>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</si>
  <si>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</si>
  <si>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</si>
  <si>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</si>
  <si>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</si>
  <si>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</si>
  <si>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</si>
  <si>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</si>
  <si>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</si>
  <si>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</si>
  <si>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</si>
  <si>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</si>
  <si>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</si>
  <si>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</si>
  <si>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</si>
  <si>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</si>
  <si>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</si>
  <si>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</si>
  <si>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</si>
  <si>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</si>
  <si>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</si>
  <si>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</si>
  <si>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</si>
  <si>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</si>
  <si>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</si>
  <si>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</si>
  <si>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</si>
  <si>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</si>
  <si>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</si>
  <si>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</si>
  <si>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</si>
  <si>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</si>
  <si>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</si>
  <si>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</si>
  <si>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</si>
  <si>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</si>
  <si>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</si>
  <si>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</si>
  <si>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</si>
  <si>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</si>
  <si>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</si>
  <si>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</si>
  <si>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</si>
  <si>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</si>
  <si>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</si>
  <si>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</si>
  <si>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</si>
  <si>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</si>
  <si>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</si>
  <si>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</si>
  <si>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</si>
  <si>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</si>
  <si>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</si>
  <si>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</si>
  <si>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</si>
  <si>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</si>
  <si>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</si>
  <si>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</si>
  <si>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</si>
  <si>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</si>
  <si>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</si>
  <si>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</si>
  <si>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</si>
  <si>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</si>
  <si>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</si>
  <si>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</si>
  <si>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</si>
  <si>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</si>
  <si>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</si>
  <si>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</si>
  <si>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</si>
  <si>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</si>
  <si>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</si>
  <si>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</si>
  <si>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</si>
  <si>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</si>
  <si>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</si>
  <si>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</si>
  <si>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</si>
  <si>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</si>
  <si>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</si>
  <si>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</si>
  <si>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</si>
  <si>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</si>
  <si>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</si>
  <si>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</si>
  <si>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</si>
  <si>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</si>
  <si>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</si>
  <si>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</si>
  <si>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</si>
  <si>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</si>
  <si>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</si>
  <si>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</si>
  <si>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</si>
  <si>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</si>
  <si>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</si>
  <si>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</si>
  <si>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</si>
  <si>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</si>
  <si>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</si>
  <si>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</si>
  <si>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</si>
  <si>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</si>
  <si>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</si>
  <si>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</si>
  <si>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</si>
  <si>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</si>
  <si>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</si>
  <si>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</si>
  <si>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</si>
  <si>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</si>
  <si>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</si>
  <si>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</si>
  <si>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</si>
  <si>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</si>
  <si>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</si>
  <si>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</si>
  <si>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</si>
  <si>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</si>
  <si>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</si>
  <si>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</si>
  <si>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</si>
  <si>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</si>
  <si>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</si>
  <si>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</si>
  <si>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</si>
  <si>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</si>
  <si>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</si>
  <si>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</si>
  <si>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</si>
  <si>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</si>
  <si>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</si>
  <si>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</si>
  <si>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</si>
  <si>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</si>
  <si>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</si>
  <si>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</si>
  <si>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</si>
  <si>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</si>
  <si>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</si>
  <si>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</si>
  <si>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</si>
  <si>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</si>
  <si>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</si>
  <si>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</si>
  <si>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</si>
  <si>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</si>
  <si>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</si>
  <si>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</si>
  <si>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</si>
  <si>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</si>
  <si>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</si>
  <si>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</si>
  <si>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</si>
  <si>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</si>
  <si>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</si>
  <si>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</si>
  <si>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</si>
  <si>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</si>
  <si>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</si>
  <si>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</si>
  <si>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</si>
  <si>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</si>
  <si>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</si>
  <si>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</si>
  <si>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</si>
  <si>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</si>
  <si>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</si>
  <si>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</si>
  <si>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</si>
  <si>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</si>
  <si>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</si>
  <si>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</si>
  <si>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</si>
  <si>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</si>
  <si>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</si>
  <si>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</si>
  <si>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</si>
  <si>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</si>
  <si>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</si>
  <si>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</si>
  <si>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</si>
  <si>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</si>
  <si>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</si>
  <si>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</si>
  <si>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</si>
  <si>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</si>
  <si>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</si>
  <si>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</si>
  <si>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</si>
  <si>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</si>
  <si>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</si>
  <si>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</si>
  <si>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</si>
  <si>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</si>
  <si>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</si>
  <si>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</si>
  <si>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</si>
  <si>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</si>
  <si>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</si>
  <si>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</si>
  <si>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</si>
  <si>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</si>
  <si>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</si>
  <si>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</si>
  <si>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</si>
  <si>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</si>
  <si>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</si>
  <si>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</si>
  <si>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</si>
  <si>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</si>
  <si>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</si>
  <si>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</si>
  <si>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</si>
  <si>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</si>
  <si>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</si>
  <si>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</si>
  <si>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</si>
  <si>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</si>
  <si>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</si>
  <si>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</si>
  <si>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</si>
  <si>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</si>
  <si>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</si>
  <si>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</si>
  <si>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</si>
  <si>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</si>
  <si>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</si>
  <si>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</si>
  <si>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</si>
  <si>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</si>
  <si>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</si>
  <si>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</si>
  <si>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</si>
  <si>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</si>
  <si>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</si>
  <si>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</si>
  <si>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</si>
  <si>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</si>
  <si>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</si>
  <si>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</si>
  <si>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</si>
  <si>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</si>
  <si>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</si>
  <si>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</si>
  <si>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</si>
  <si>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</si>
  <si>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</si>
  <si>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</si>
  <si>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</si>
  <si>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</si>
  <si>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</si>
  <si>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</si>
  <si>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</si>
  <si>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</si>
  <si>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</si>
  <si>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</si>
  <si>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</si>
  <si>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</si>
  <si>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</si>
  <si>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</si>
  <si>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</si>
  <si>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</si>
  <si>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</si>
  <si>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</si>
  <si>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</si>
  <si>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</si>
  <si>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</si>
  <si>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</si>
  <si>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</si>
  <si>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</si>
  <si>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</si>
  <si>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</si>
  <si>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</si>
  <si>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</si>
  <si>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</si>
  <si>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</si>
  <si>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</si>
  <si>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</si>
  <si>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</si>
  <si>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</si>
  <si>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</si>
  <si>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</si>
  <si>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</si>
  <si>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</si>
  <si>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</si>
  <si>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</si>
  <si>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</si>
  <si>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</si>
  <si>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</si>
  <si>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</si>
  <si>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</si>
  <si>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</si>
  <si>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</si>
  <si>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</si>
  <si>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</si>
  <si>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</si>
  <si>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</si>
  <si>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</si>
  <si>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</si>
  <si>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</si>
  <si>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</si>
  <si>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</si>
  <si>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</si>
  <si>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</si>
  <si>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</si>
  <si>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</si>
  <si>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</si>
  <si>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</si>
  <si>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</si>
  <si>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</si>
  <si>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</si>
  <si>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</si>
  <si>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</si>
  <si>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</si>
  <si>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</si>
  <si>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</si>
  <si>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</si>
  <si>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</si>
  <si>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</si>
  <si>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</si>
  <si>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</si>
  <si>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</si>
  <si>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</si>
  <si>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</si>
  <si>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</si>
  <si>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</si>
  <si>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</si>
  <si>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</si>
  <si>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</si>
  <si>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</si>
  <si>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</si>
  <si>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</si>
  <si>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</si>
  <si>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</si>
  <si>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</si>
  <si>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</si>
  <si>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</si>
  <si>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</si>
  <si>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</si>
  <si>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</si>
  <si>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</si>
  <si>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</si>
  <si>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</si>
  <si>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</si>
  <si>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</si>
  <si>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</si>
  <si>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</si>
  <si>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</si>
  <si>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</si>
  <si>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</si>
  <si>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</si>
  <si>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</si>
  <si>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</si>
  <si>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</si>
  <si>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</si>
  <si>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</si>
  <si>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</si>
  <si>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</si>
  <si>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</si>
  <si>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</si>
  <si>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</si>
  <si>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</si>
  <si>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</si>
  <si>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</si>
  <si>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</si>
  <si>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</si>
  <si>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</si>
  <si>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</si>
  <si>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</si>
  <si>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</si>
  <si>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</si>
  <si>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</si>
  <si>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</si>
  <si>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</si>
  <si>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</si>
  <si>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</si>
  <si>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</si>
  <si>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</si>
  <si>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</si>
  <si>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</si>
  <si>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</si>
  <si>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</si>
  <si>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</si>
  <si>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</si>
  <si>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</si>
  <si>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</si>
  <si>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</si>
  <si>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</si>
  <si>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</si>
  <si>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</si>
  <si>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</si>
  <si>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</si>
  <si>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</si>
  <si>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</si>
  <si>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</si>
  <si>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</si>
  <si>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</si>
  <si>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</si>
  <si>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</si>
  <si>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</si>
  <si>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</si>
  <si>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</si>
  <si>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</si>
  <si>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</si>
  <si>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</si>
  <si>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</si>
  <si>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</si>
  <si>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</si>
  <si>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</si>
  <si>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</si>
  <si>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</si>
  <si>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</si>
  <si>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</si>
  <si>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</si>
  <si>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</si>
  <si>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</si>
  <si>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</si>
  <si>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</si>
  <si>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</si>
  <si>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</si>
  <si>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</si>
  <si>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</si>
  <si>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</si>
  <si>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</si>
  <si>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</si>
  <si>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</si>
  <si>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</si>
  <si>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</si>
  <si>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</si>
  <si>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</si>
  <si>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</si>
  <si>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</si>
  <si>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</si>
  <si>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</si>
  <si>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</si>
  <si>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</si>
  <si>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</si>
  <si>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</si>
  <si>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</si>
  <si>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</si>
  <si>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</si>
  <si>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</si>
  <si>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</si>
  <si>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</si>
  <si>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</si>
  <si>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</si>
  <si>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</si>
  <si>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</si>
  <si>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</si>
  <si>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</si>
  <si>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</si>
  <si>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</si>
  <si>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</si>
  <si>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</si>
  <si>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</si>
  <si>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</si>
  <si>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</si>
  <si>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</si>
  <si>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</si>
  <si>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</si>
  <si>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</si>
  <si>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</si>
  <si>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</si>
  <si>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</si>
  <si>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</si>
  <si>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</si>
  <si>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</si>
  <si>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</si>
  <si>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</si>
  <si>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</si>
  <si>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</si>
  <si>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</si>
  <si>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</si>
  <si>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</si>
  <si>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</si>
  <si>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</si>
  <si>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</si>
  <si>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</si>
  <si>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</si>
  <si>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</si>
  <si>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</si>
  <si>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</si>
  <si>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</si>
  <si>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</si>
  <si>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</si>
  <si>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</si>
  <si>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</si>
  <si>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</si>
  <si>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</si>
  <si>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</si>
  <si>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</si>
  <si>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</si>
  <si>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</si>
  <si>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</si>
  <si>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</si>
  <si>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</si>
  <si>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</si>
  <si>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</si>
  <si>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</si>
  <si>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</si>
  <si>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</si>
  <si>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</si>
  <si>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</si>
  <si>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</si>
  <si>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</si>
  <si>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</si>
  <si>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</si>
  <si>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</si>
  <si>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</si>
  <si>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</si>
  <si>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</si>
  <si>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</si>
  <si>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</si>
  <si>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</si>
  <si>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</si>
  <si>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</si>
  <si>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</si>
  <si>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</si>
  <si>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</si>
  <si>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</si>
  <si>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</si>
  <si>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</si>
  <si>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</si>
  <si>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</si>
  <si>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</si>
  <si>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</si>
  <si>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</si>
  <si>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</si>
  <si>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</si>
  <si>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</si>
  <si>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</si>
  <si>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</si>
  <si>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</si>
  <si>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</si>
  <si>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</si>
  <si>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</si>
  <si>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</si>
  <si>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</si>
  <si>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</si>
  <si>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</si>
  <si>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</si>
  <si>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</si>
  <si>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</si>
  <si>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</si>
  <si>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</si>
  <si>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</si>
  <si>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</si>
  <si>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</si>
  <si>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</si>
  <si>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</si>
  <si>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</si>
  <si>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</si>
  <si>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</si>
  <si>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</si>
  <si>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</si>
  <si>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</si>
  <si>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</si>
  <si>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</si>
  <si>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</si>
  <si>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</si>
  <si>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</si>
  <si>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</si>
  <si>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</si>
  <si>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</si>
  <si>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</si>
  <si>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</si>
  <si>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</si>
  <si>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</si>
  <si>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</si>
  <si>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</si>
  <si>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</si>
  <si>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</si>
  <si>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</si>
  <si>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</si>
  <si>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</si>
  <si>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</si>
  <si>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</si>
  <si>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</si>
  <si>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</si>
  <si>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</si>
  <si>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</si>
  <si>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</si>
  <si>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</si>
  <si>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</si>
  <si>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</si>
  <si>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</si>
  <si>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</si>
  <si>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</si>
  <si>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</si>
  <si>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</si>
  <si>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</si>
  <si>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</si>
  <si>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</si>
  <si>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</si>
  <si>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</si>
  <si>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</si>
  <si>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</si>
  <si>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</si>
  <si>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</si>
  <si>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</si>
  <si>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</si>
  <si>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</si>
  <si>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</si>
  <si>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</si>
  <si>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</si>
  <si>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</si>
  <si>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</si>
  <si>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</si>
  <si>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</si>
  <si>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</si>
  <si>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</si>
  <si>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</si>
  <si>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</si>
  <si>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</si>
  <si>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</si>
  <si>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</si>
  <si>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</si>
  <si>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</si>
  <si>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</si>
  <si>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</si>
  <si>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</si>
  <si>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</si>
  <si>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</si>
  <si>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</si>
  <si>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</si>
  <si>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</si>
  <si>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</si>
  <si>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</si>
  <si>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</si>
  <si>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</si>
  <si>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</si>
  <si>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</si>
  <si>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</si>
  <si>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</si>
  <si>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</si>
  <si>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</si>
  <si>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</si>
  <si>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</si>
  <si>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</si>
  <si>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</si>
  <si>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</si>
  <si>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</si>
  <si>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</si>
  <si>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</si>
  <si>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</si>
  <si>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</si>
  <si>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</si>
  <si>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</si>
  <si>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</si>
  <si>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</si>
  <si>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</si>
  <si>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</si>
  <si>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</si>
  <si>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</si>
  <si>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</si>
  <si>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</si>
  <si>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</si>
  <si>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</si>
  <si>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</si>
  <si>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</si>
  <si>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</si>
  <si>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</si>
  <si>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</si>
  <si>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</si>
  <si>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</si>
  <si>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</si>
  <si>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</si>
  <si>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</si>
  <si>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</si>
  <si>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</si>
  <si>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</si>
  <si>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</si>
  <si>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</si>
  <si>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</si>
  <si>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</si>
  <si>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</si>
  <si>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</si>
  <si>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</si>
  <si>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</si>
  <si>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</si>
  <si>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</si>
  <si>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</si>
  <si>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</si>
  <si>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</si>
  <si>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</si>
  <si>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</si>
  <si>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</si>
  <si>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</si>
  <si>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</si>
  <si>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</si>
  <si>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</si>
  <si>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</si>
  <si>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</si>
  <si>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</si>
  <si>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</si>
  <si>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</si>
  <si>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</si>
  <si>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</si>
  <si>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</si>
  <si>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</si>
  <si>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</si>
  <si>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</si>
  <si>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</si>
  <si>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</si>
  <si>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</si>
  <si>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</si>
  <si>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</si>
  <si>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</si>
  <si>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</si>
  <si>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</si>
  <si>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</si>
  <si>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</si>
  <si>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</si>
  <si>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</si>
  <si>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</si>
  <si>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</si>
  <si>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</si>
  <si>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</si>
  <si>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</si>
  <si>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</si>
  <si>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</si>
  <si>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</si>
  <si>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</si>
  <si>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</si>
  <si>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</si>
  <si>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</si>
  <si>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</si>
  <si>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</si>
  <si>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</si>
  <si>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</si>
  <si>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</si>
  <si>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</si>
  <si>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</si>
  <si>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</si>
  <si>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</si>
  <si>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</si>
  <si>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</si>
  <si>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</si>
  <si>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</si>
  <si>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</si>
  <si>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</si>
  <si>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</si>
  <si>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</si>
  <si>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</si>
  <si>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</si>
  <si>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</si>
  <si>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</si>
  <si>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</si>
  <si>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</si>
  <si>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</si>
  <si>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</si>
  <si>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</si>
  <si>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</si>
  <si>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</si>
  <si>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</si>
  <si>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</si>
  <si>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</si>
  <si>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</si>
  <si>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</si>
  <si>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</si>
  <si>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</si>
  <si>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</si>
  <si>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</si>
  <si>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</si>
  <si>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</si>
  <si>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</si>
  <si>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</si>
  <si>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</si>
  <si>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</si>
  <si>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</si>
  <si>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</si>
  <si>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</si>
  <si>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</si>
  <si>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</si>
  <si>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</si>
  <si>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</si>
  <si>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</si>
  <si>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</si>
  <si>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</si>
  <si>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</si>
  <si>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</si>
  <si>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</si>
  <si>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</si>
  <si>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</si>
  <si>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</si>
  <si>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</si>
  <si>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</si>
  <si>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</si>
  <si>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</si>
  <si>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</si>
  <si>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</si>
  <si>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</si>
  <si>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</si>
  <si>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</si>
  <si>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</si>
  <si>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</si>
  <si>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</si>
  <si>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</si>
  <si>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</si>
  <si>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</si>
  <si>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</si>
  <si>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</si>
  <si>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</si>
  <si>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</si>
  <si>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</si>
  <si>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</si>
  <si>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</si>
  <si>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</si>
  <si>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</si>
  <si>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</si>
  <si>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</si>
  <si>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</si>
  <si>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</si>
  <si>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</si>
  <si>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</si>
  <si>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</si>
  <si>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</si>
  <si>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</si>
  <si>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</si>
  <si>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</si>
  <si>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</si>
  <si>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</si>
  <si>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</si>
  <si>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</si>
  <si>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</si>
  <si>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</si>
  <si>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</si>
  <si>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</si>
  <si>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</si>
  <si>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</si>
  <si>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</si>
  <si>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</si>
  <si>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</si>
  <si>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</si>
  <si>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</si>
  <si>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</si>
  <si>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</si>
  <si>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</si>
  <si>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</si>
  <si>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</si>
  <si>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</si>
  <si>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</si>
  <si>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</si>
  <si>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</si>
  <si>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</si>
  <si>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</si>
  <si>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</si>
  <si>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</si>
  <si>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</si>
  <si>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</si>
  <si>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</si>
  <si>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</si>
  <si>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</si>
  <si>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</si>
  <si>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</si>
  <si>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</si>
  <si>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</si>
  <si>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</si>
  <si>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</si>
  <si>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</si>
  <si>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</si>
  <si>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</si>
  <si>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</si>
  <si>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</si>
  <si>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</si>
  <si>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</si>
  <si>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</si>
  <si>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</si>
  <si>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</si>
  <si>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</si>
  <si>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</si>
  <si>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</si>
  <si>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</si>
  <si>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</si>
  <si>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</si>
  <si>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</si>
  <si>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</si>
  <si>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</si>
  <si>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</si>
  <si>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</si>
  <si>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</si>
  <si>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</si>
  <si>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</si>
  <si>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</si>
  <si>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</si>
  <si>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</si>
  <si>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</si>
  <si>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</si>
  <si>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</si>
  <si>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</si>
  <si>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</si>
  <si>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</si>
  <si>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</si>
  <si>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</si>
  <si>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</si>
  <si>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</si>
  <si>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</si>
  <si>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</si>
  <si>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</si>
  <si>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</si>
  <si>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</si>
  <si>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</si>
  <si>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</si>
  <si>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</si>
  <si>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</si>
  <si>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</si>
  <si>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</si>
  <si>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</si>
  <si>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</si>
  <si>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</si>
  <si>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</si>
  <si>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</si>
  <si>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</si>
  <si>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</si>
  <si>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</si>
  <si>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</si>
  <si>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</si>
  <si>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</si>
  <si>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</si>
  <si>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</si>
  <si>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</si>
  <si>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</si>
  <si>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</si>
  <si>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</si>
  <si>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</si>
  <si>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</si>
  <si>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</si>
  <si>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</si>
  <si>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</si>
  <si>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</si>
  <si>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</si>
  <si>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</si>
  <si>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</si>
  <si>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</si>
  <si>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</si>
  <si>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</si>
  <si>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</si>
  <si>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</si>
  <si>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</si>
  <si>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</si>
  <si>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</si>
  <si>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</si>
  <si>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</si>
  <si>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</si>
  <si>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</si>
  <si>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</si>
  <si>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</si>
  <si>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</si>
  <si>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</si>
  <si>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</si>
  <si>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</si>
  <si>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</si>
  <si>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</si>
  <si>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</si>
  <si>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</si>
  <si>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</si>
  <si>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</si>
  <si>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</si>
  <si>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</si>
  <si>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</si>
  <si>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</si>
  <si>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</si>
  <si>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</si>
  <si>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</si>
  <si>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</si>
  <si>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</si>
  <si>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</si>
  <si>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</si>
  <si>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</si>
  <si>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</si>
  <si>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</si>
  <si>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</si>
  <si>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</si>
  <si>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</si>
  <si>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</si>
  <si>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</si>
  <si>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</si>
  <si>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</si>
  <si>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</si>
  <si>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</si>
  <si>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</si>
  <si>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</si>
  <si>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</si>
  <si>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</si>
  <si>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</si>
  <si>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</si>
  <si>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</si>
  <si>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</si>
  <si>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</si>
  <si>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</si>
  <si>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</si>
  <si>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</si>
  <si>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</si>
  <si>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</si>
  <si>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</si>
  <si>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</si>
  <si>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</si>
  <si>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</si>
  <si>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</si>
  <si>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</si>
  <si>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</si>
  <si>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</si>
  <si>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</si>
  <si>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</si>
  <si>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</si>
  <si>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</si>
  <si>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</si>
  <si>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</si>
  <si>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</si>
  <si>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</si>
  <si>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</si>
  <si>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</si>
  <si>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</si>
  <si>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</si>
  <si>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</si>
  <si>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</si>
  <si>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</si>
  <si>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</si>
  <si>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</si>
  <si>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</si>
  <si>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</si>
  <si>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</si>
  <si>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</si>
  <si>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</si>
  <si>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</si>
  <si>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</si>
  <si>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</si>
  <si>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</si>
  <si>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</si>
  <si>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</si>
  <si>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</si>
  <si>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</si>
  <si>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</si>
  <si>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</si>
  <si>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</si>
  <si>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</si>
  <si>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</si>
  <si>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</si>
  <si>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</si>
  <si>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</si>
  <si>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</si>
  <si>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</si>
  <si>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</si>
  <si>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</si>
  <si>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</si>
  <si>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</si>
  <si>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</si>
  <si>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</si>
  <si>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</si>
  <si>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</si>
  <si>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</si>
  <si>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</si>
  <si>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</si>
  <si>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</si>
  <si>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</si>
  <si>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</si>
  <si>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</si>
  <si>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</si>
  <si>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</si>
  <si>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</si>
  <si>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</si>
  <si>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</si>
  <si>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</si>
  <si>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</si>
  <si>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</si>
  <si>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</si>
  <si>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</si>
  <si>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</si>
  <si>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</si>
  <si>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</si>
  <si>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</si>
  <si>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</si>
  <si>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</si>
  <si>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</si>
  <si>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</si>
  <si>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</si>
  <si>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</si>
  <si>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</si>
  <si>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</si>
  <si>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</si>
  <si>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</si>
  <si>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</si>
  <si>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</si>
  <si>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</si>
  <si>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</si>
  <si>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</si>
  <si>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</si>
  <si>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</si>
  <si>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</si>
  <si>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</si>
  <si>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</si>
  <si>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</si>
  <si>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</si>
  <si>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</si>
  <si>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</si>
  <si>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</si>
  <si>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</si>
  <si>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</si>
  <si>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</si>
  <si>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</si>
  <si>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</si>
  <si>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</si>
  <si>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</si>
  <si>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</si>
  <si>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</si>
  <si>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</si>
  <si>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</si>
  <si>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</si>
  <si>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</si>
  <si>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</si>
  <si>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</si>
  <si>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</si>
  <si>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</si>
  <si>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</si>
  <si>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</si>
  <si>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</si>
  <si>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</si>
  <si>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</si>
  <si>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</si>
  <si>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</si>
  <si>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</si>
  <si>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</si>
  <si>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</si>
  <si>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</si>
  <si>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</si>
  <si>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</si>
  <si>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</si>
  <si>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</si>
  <si>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</si>
  <si>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</si>
  <si>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</si>
  <si>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</si>
  <si>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</si>
  <si>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</si>
  <si>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</si>
  <si>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</si>
  <si>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</si>
  <si>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</si>
  <si>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</si>
  <si>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</si>
  <si>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</si>
  <si>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</si>
  <si>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</si>
  <si>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</si>
  <si>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</si>
  <si>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</si>
  <si>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</si>
  <si>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</si>
  <si>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</si>
  <si>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</si>
  <si>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</si>
  <si>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</si>
  <si>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</si>
  <si>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</si>
  <si>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</si>
  <si>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</si>
  <si>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</si>
  <si>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</si>
  <si>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</si>
  <si>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</si>
  <si>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</si>
  <si>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</si>
  <si>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</si>
  <si>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</si>
  <si>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</si>
  <si>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</si>
  <si>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</si>
  <si>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</si>
  <si>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</si>
  <si>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</si>
  <si>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</si>
  <si>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</si>
  <si>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</si>
  <si>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</si>
  <si>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</si>
  <si>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</si>
  <si>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</si>
  <si>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</si>
  <si>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</si>
  <si>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</si>
  <si>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</si>
  <si>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</si>
  <si>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</si>
  <si>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</si>
  <si>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</si>
  <si>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</si>
  <si>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</si>
  <si>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</si>
  <si>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</si>
  <si>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</si>
  <si>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</si>
  <si>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</si>
  <si>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</si>
  <si>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</si>
  <si>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</si>
  <si>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</si>
  <si>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</si>
  <si>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</si>
  <si>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</si>
  <si>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</si>
  <si>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</si>
  <si>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</si>
  <si>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</si>
  <si>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</si>
  <si>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</si>
  <si>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</si>
  <si>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</si>
  <si>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</si>
  <si>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</si>
  <si>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</si>
  <si>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</si>
  <si>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</si>
  <si>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</si>
  <si>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</si>
  <si>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</si>
  <si>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</si>
  <si>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</si>
  <si>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</si>
  <si>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</si>
  <si>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</si>
  <si>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</si>
  <si>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</si>
  <si>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</si>
  <si>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</si>
  <si>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</si>
  <si>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</si>
  <si>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</si>
  <si>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</si>
  <si>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</si>
  <si>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</si>
  <si>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</si>
  <si>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</si>
  <si>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</si>
  <si>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</si>
  <si>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</si>
  <si>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</si>
  <si>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</si>
  <si>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</si>
  <si>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</si>
  <si>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</si>
  <si>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</si>
  <si>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</si>
  <si>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</si>
  <si>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</si>
  <si>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</si>
  <si>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</si>
  <si>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</si>
  <si>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</si>
  <si>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</si>
  <si>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</si>
  <si>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</si>
  <si>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</si>
  <si>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</si>
  <si>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</si>
  <si>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</si>
  <si>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</si>
  <si>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</si>
  <si>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</si>
  <si>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</si>
  <si>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</si>
  <si>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</si>
  <si>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</si>
  <si>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</si>
  <si>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</si>
  <si>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</si>
  <si>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</si>
  <si>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</si>
  <si>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</si>
  <si>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</si>
  <si>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</si>
  <si>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</si>
  <si>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</si>
  <si>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</si>
  <si>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</si>
  <si>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</si>
  <si>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</si>
  <si>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</si>
  <si>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</si>
  <si>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</si>
  <si>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</si>
  <si>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</si>
  <si>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</si>
  <si>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</si>
  <si>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</si>
  <si>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</si>
  <si>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</si>
  <si>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</si>
  <si>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</si>
  <si>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</si>
  <si>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</si>
  <si>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</si>
  <si>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</si>
  <si>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</si>
  <si>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</si>
  <si>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</si>
  <si>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</si>
  <si>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</si>
  <si>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</si>
  <si>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</si>
  <si>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</si>
  <si>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</si>
  <si>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</si>
  <si>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</si>
  <si>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</si>
  <si>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</si>
  <si>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</si>
  <si>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</si>
  <si>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</si>
  <si>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</si>
  <si>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</si>
  <si>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</si>
  <si>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</si>
  <si>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</si>
  <si>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</si>
  <si>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</si>
  <si>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</si>
  <si>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</si>
  <si>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</si>
  <si>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</si>
  <si>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</si>
  <si>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</si>
  <si>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</si>
  <si>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</si>
  <si>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</si>
  <si>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</si>
  <si>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</si>
  <si>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</si>
  <si>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</si>
  <si>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</si>
  <si>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</si>
  <si>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</si>
  <si>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</si>
  <si>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</si>
  <si>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</si>
  <si>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</si>
  <si>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</si>
  <si>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</si>
  <si>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</si>
  <si>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</si>
  <si>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</si>
  <si>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</si>
  <si>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</si>
  <si>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</si>
  <si>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</si>
  <si>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</si>
  <si>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</si>
  <si>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</si>
  <si>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</si>
  <si>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</si>
  <si>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</si>
  <si>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</si>
  <si>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</si>
  <si>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</si>
  <si>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</si>
  <si>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</si>
  <si>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</si>
  <si>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</si>
  <si>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</si>
  <si>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</si>
  <si>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</si>
  <si>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</si>
  <si>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</si>
  <si>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</si>
  <si>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</si>
  <si>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</si>
  <si>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</si>
  <si>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</si>
  <si>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</si>
  <si>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</si>
  <si>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</si>
  <si>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</si>
  <si>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</si>
  <si>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</si>
  <si>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</si>
  <si>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</si>
  <si>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</si>
  <si>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</si>
  <si>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</si>
  <si>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</si>
  <si>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</si>
  <si>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</si>
  <si>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</si>
  <si>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</si>
  <si>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</si>
  <si>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</si>
  <si>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</si>
  <si>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</si>
  <si>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</si>
  <si>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</si>
  <si>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</si>
  <si>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</si>
  <si>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</si>
  <si>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</si>
  <si>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</si>
  <si>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</si>
  <si>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</si>
  <si>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</si>
  <si>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</si>
  <si>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</si>
  <si>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</si>
  <si>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</si>
  <si>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</si>
  <si>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</si>
  <si>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</si>
  <si>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</si>
  <si>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</si>
  <si>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</si>
  <si>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</si>
  <si>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</si>
  <si>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</si>
  <si>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</si>
  <si>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</si>
  <si>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</si>
  <si>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</si>
  <si>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</si>
  <si>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</si>
  <si>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</si>
  <si>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</si>
  <si>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</si>
  <si>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</si>
  <si>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</si>
  <si>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</si>
  <si>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</si>
  <si>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</si>
  <si>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</si>
  <si>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</si>
  <si>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</si>
  <si>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</si>
  <si>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</si>
  <si>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</si>
  <si>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</si>
  <si>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</si>
  <si>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</si>
  <si>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</si>
  <si>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</si>
  <si>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</si>
  <si>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</si>
  <si>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</si>
  <si>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</si>
  <si>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</si>
  <si>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</si>
  <si>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</si>
  <si>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</si>
  <si>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</si>
  <si>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</si>
  <si>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</si>
  <si>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</si>
  <si>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</si>
  <si>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</si>
  <si>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</si>
  <si>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</si>
  <si>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</si>
  <si>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</si>
  <si>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</si>
  <si>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</si>
  <si>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</si>
  <si>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</si>
  <si>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</si>
  <si>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</si>
  <si>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</si>
  <si>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</si>
  <si>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</si>
  <si>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</si>
  <si>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</si>
  <si>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</si>
  <si>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</si>
  <si>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</si>
  <si>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</si>
  <si>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</si>
  <si>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</si>
  <si>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</si>
  <si>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</si>
  <si>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</si>
  <si>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</si>
  <si>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</si>
  <si>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</si>
  <si>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</si>
  <si>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</si>
  <si>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</si>
  <si>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</si>
  <si>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</si>
  <si>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</si>
  <si>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</si>
  <si>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</si>
  <si>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</si>
  <si>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</si>
  <si>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</si>
  <si>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</si>
  <si>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</si>
  <si>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</si>
  <si>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</si>
  <si>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</si>
  <si>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</si>
  <si>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</si>
  <si>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</si>
  <si>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</si>
  <si>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</si>
  <si>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</si>
  <si>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</si>
  <si>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</si>
  <si>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</si>
  <si>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</si>
  <si>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</si>
  <si>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</si>
  <si>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</si>
  <si>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</si>
  <si>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</si>
  <si>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</si>
  <si>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</si>
  <si>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</si>
  <si>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</si>
  <si>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</si>
  <si>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</si>
  <si>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</si>
  <si>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</si>
  <si>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</si>
  <si>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</si>
  <si>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</si>
  <si>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</si>
  <si>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</si>
  <si>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</si>
  <si>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</si>
  <si>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</si>
  <si>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</si>
  <si>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</si>
  <si>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</si>
  <si>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</si>
  <si>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</si>
  <si>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</si>
  <si>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</si>
  <si>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</si>
  <si>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</si>
  <si>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</si>
  <si>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</si>
  <si>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</si>
  <si>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</si>
  <si>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</si>
  <si>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</si>
  <si>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</si>
  <si>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</si>
  <si>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</si>
  <si>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</si>
  <si>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</si>
  <si>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</si>
  <si>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</si>
  <si>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</si>
  <si>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</si>
  <si>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</si>
  <si>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</si>
  <si>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</si>
  <si>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</si>
  <si>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</si>
  <si>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</si>
  <si>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</si>
  <si>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</si>
  <si>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</si>
  <si>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</si>
  <si>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</si>
  <si>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</si>
  <si>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</si>
  <si>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</si>
  <si>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</si>
  <si>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</si>
  <si>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</si>
  <si>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</si>
  <si>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</si>
  <si>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</si>
  <si>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</si>
  <si>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</si>
  <si>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</si>
  <si>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</si>
  <si>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</si>
  <si>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</si>
  <si>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</si>
  <si>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</si>
  <si>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</si>
  <si>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</si>
  <si>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</si>
  <si>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</si>
  <si>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</si>
  <si>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</si>
  <si>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</si>
  <si>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</si>
  <si>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</si>
  <si>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</si>
  <si>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</si>
  <si>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</si>
  <si>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</si>
  <si>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</si>
  <si>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</si>
  <si>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</si>
  <si>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</si>
  <si>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</si>
  <si>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</si>
  <si>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</si>
  <si>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</si>
  <si>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</si>
  <si>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</si>
  <si>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</si>
  <si>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</si>
  <si>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</si>
  <si>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</si>
  <si>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</si>
  <si>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</si>
  <si>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</si>
  <si>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</si>
  <si>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</si>
  <si>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</si>
  <si>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</si>
  <si>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</si>
  <si>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</si>
  <si>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</si>
  <si>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</si>
  <si>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</si>
  <si>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</si>
  <si>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</si>
  <si>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</si>
  <si>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</si>
  <si>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</si>
  <si>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</si>
  <si>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</si>
  <si>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</si>
  <si>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</si>
  <si>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</si>
  <si>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</si>
  <si>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</si>
  <si>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</si>
  <si>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</si>
  <si>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</si>
  <si>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</si>
  <si>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</si>
  <si>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</si>
  <si>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</si>
  <si>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</si>
  <si>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</si>
  <si>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</si>
  <si>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</si>
  <si>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</si>
  <si>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</si>
  <si>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</si>
  <si>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</si>
  <si>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</si>
  <si>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</si>
  <si>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</si>
  <si>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</si>
  <si>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</si>
  <si>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</si>
  <si>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</si>
  <si>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</si>
  <si>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</si>
  <si>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</si>
  <si>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</si>
  <si>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</si>
  <si>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</si>
  <si>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</si>
  <si>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</si>
  <si>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</si>
  <si>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</si>
  <si>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</si>
  <si>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</si>
  <si>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</si>
  <si>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</si>
  <si>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</si>
  <si>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</si>
  <si>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</si>
  <si>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</si>
  <si>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</si>
  <si>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</si>
  <si>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</si>
  <si>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</si>
  <si>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</si>
  <si>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</si>
  <si>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</si>
  <si>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</si>
  <si>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</si>
  <si>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</si>
  <si>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</si>
  <si>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</si>
  <si>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</si>
  <si>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</si>
  <si>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</si>
  <si>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</si>
  <si>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</si>
  <si>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</si>
  <si>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</si>
  <si>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</si>
  <si>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</si>
  <si>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</si>
  <si>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</si>
  <si>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</si>
  <si>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</si>
  <si>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</si>
  <si>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</si>
  <si>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</si>
  <si>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</si>
  <si>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</si>
  <si>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</si>
  <si>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</si>
  <si>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</si>
  <si>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</si>
  <si>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</si>
  <si>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</si>
  <si>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</si>
  <si>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</si>
  <si>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</si>
  <si>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</si>
  <si>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</si>
  <si>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</si>
  <si>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</si>
  <si>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</si>
  <si>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</si>
  <si>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</si>
  <si>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</si>
  <si>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</si>
  <si>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</si>
  <si>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</si>
  <si>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</si>
  <si>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</si>
  <si>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</si>
  <si>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</si>
  <si>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</si>
  <si>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</si>
  <si>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</si>
  <si>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</si>
  <si>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</si>
  <si>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</si>
  <si>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</si>
  <si>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</si>
  <si>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</si>
  <si>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</si>
  <si>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</si>
  <si>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</si>
  <si>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</si>
  <si>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</si>
  <si>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</si>
  <si>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</si>
  <si>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</si>
  <si>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</si>
  <si>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</si>
  <si>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</si>
  <si>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</si>
  <si>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</si>
  <si>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</si>
  <si>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</si>
  <si>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</si>
  <si>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</si>
  <si>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</si>
  <si>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</si>
  <si>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</si>
  <si>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</si>
  <si>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</si>
  <si>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</si>
  <si>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</si>
  <si>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</si>
  <si>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</si>
  <si>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</si>
  <si>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</si>
  <si>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</si>
  <si>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</si>
  <si>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</si>
  <si>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</si>
  <si>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</si>
  <si>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</si>
  <si>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</si>
  <si>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</si>
  <si>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</si>
  <si>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</si>
  <si>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</si>
  <si>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</si>
  <si>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</si>
  <si>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</si>
  <si>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</si>
  <si>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</si>
  <si>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</si>
  <si>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</si>
  <si>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</si>
  <si>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</si>
  <si>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</si>
  <si>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</si>
  <si>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</si>
  <si>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</si>
  <si>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</si>
  <si>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</si>
  <si>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</si>
  <si>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</si>
  <si>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</si>
  <si>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</si>
  <si>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</si>
  <si>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</si>
  <si>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</si>
  <si>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</si>
  <si>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</si>
  <si>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</si>
  <si>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</si>
  <si>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</si>
  <si>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</si>
  <si>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</si>
  <si>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</si>
  <si>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</si>
  <si>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</si>
  <si>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</si>
  <si>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</si>
  <si>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</si>
  <si>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</si>
  <si>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</si>
  <si>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</si>
  <si>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</si>
  <si>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</si>
  <si>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</si>
  <si>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</si>
  <si>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</si>
  <si>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</si>
  <si>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</si>
  <si>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</si>
  <si>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</si>
  <si>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</si>
  <si>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</si>
  <si>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</si>
  <si>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</si>
  <si>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</si>
  <si>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</si>
  <si>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</si>
  <si>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</si>
  <si>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</si>
  <si>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</si>
  <si>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</si>
  <si>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</si>
  <si>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</si>
  <si>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</si>
  <si>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</si>
  <si>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</si>
  <si>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</si>
  <si>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</si>
  <si>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</si>
  <si>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</si>
  <si>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</si>
  <si>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</si>
  <si>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</si>
  <si>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</si>
  <si>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</si>
  <si>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</si>
  <si>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</si>
  <si>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</si>
  <si>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</si>
  <si>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</si>
  <si>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</si>
  <si>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</si>
  <si>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</si>
  <si>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</si>
  <si>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</si>
  <si>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</si>
  <si>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</si>
  <si>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</si>
  <si>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</si>
  <si>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</si>
  <si>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</si>
  <si>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</si>
  <si>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</si>
  <si>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</si>
  <si>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</si>
  <si>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</si>
  <si>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</si>
  <si>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</si>
  <si>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</si>
  <si>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</si>
  <si>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</si>
  <si>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</si>
  <si>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</si>
  <si>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</si>
  <si>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</si>
  <si>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</si>
  <si>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</si>
  <si>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</si>
  <si>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</si>
  <si>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</si>
  <si>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</si>
  <si>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</si>
  <si>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</si>
  <si>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</si>
  <si>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</si>
  <si>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</si>
  <si>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</si>
  <si>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</si>
  <si>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</si>
  <si>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</si>
  <si>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</si>
  <si>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</si>
  <si>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</si>
  <si>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</si>
  <si>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</si>
  <si>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</si>
  <si>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</si>
  <si>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</si>
  <si>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</si>
  <si>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</si>
  <si>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</si>
  <si>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</si>
  <si>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</si>
  <si>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</si>
  <si>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</si>
  <si>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</si>
  <si>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</si>
  <si>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</si>
  <si>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</si>
  <si>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</si>
  <si>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</si>
  <si>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</si>
  <si>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</si>
  <si>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</si>
  <si>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</si>
  <si>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</si>
  <si>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</si>
  <si>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</si>
  <si>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</si>
  <si>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</si>
  <si>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</si>
  <si>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</si>
  <si>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</si>
  <si>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</si>
  <si>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</si>
  <si>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</si>
  <si>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</si>
  <si>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</si>
  <si>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</si>
  <si>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</si>
  <si>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</si>
  <si>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</si>
  <si>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</si>
  <si>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</si>
  <si>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</si>
  <si>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</si>
  <si>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</si>
  <si>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</si>
  <si>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</si>
  <si>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</si>
  <si>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</si>
  <si>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</si>
  <si>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</si>
  <si>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</si>
  <si>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</si>
  <si>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</si>
  <si>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</si>
  <si>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</si>
  <si>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</si>
  <si>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</si>
  <si>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</si>
  <si>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</si>
  <si>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</si>
  <si>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</si>
  <si>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</si>
  <si>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</si>
  <si>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</si>
  <si>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</si>
  <si>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</si>
  <si>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</si>
  <si>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</si>
  <si>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</si>
  <si>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</si>
  <si>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</si>
  <si>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</si>
  <si>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</si>
  <si>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</si>
  <si>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</si>
  <si>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</si>
  <si>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</si>
  <si>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</si>
  <si>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</si>
  <si>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</si>
  <si>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</si>
  <si>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</si>
  <si>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</si>
  <si>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</si>
  <si>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</si>
  <si>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</si>
  <si>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</si>
  <si>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</si>
  <si>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</si>
  <si>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</si>
  <si>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</si>
  <si>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</si>
  <si>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</si>
  <si>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</si>
  <si>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</si>
  <si>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</si>
  <si>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</si>
  <si>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</si>
  <si>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</si>
  <si>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</si>
  <si>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</si>
  <si>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</si>
  <si>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</si>
  <si>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</si>
  <si>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</si>
  <si>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</si>
  <si>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</si>
  <si>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</si>
  <si>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</si>
  <si>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</si>
  <si>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</si>
  <si>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</si>
  <si>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</si>
  <si>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</si>
  <si>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</si>
  <si>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</si>
  <si>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</si>
  <si>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</si>
  <si>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</si>
  <si>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</si>
  <si>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</si>
  <si>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</si>
  <si>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</si>
  <si>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</si>
  <si>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</si>
  <si>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</si>
  <si>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</si>
  <si>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</si>
  <si>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</si>
  <si>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</si>
  <si>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</si>
  <si>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</si>
  <si>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</si>
  <si>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</si>
  <si>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</si>
  <si>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</si>
  <si>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</si>
  <si>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</si>
  <si>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</si>
  <si>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</si>
  <si>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</si>
  <si>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</si>
  <si>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</si>
  <si>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</si>
  <si>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</si>
  <si>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</si>
  <si>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</si>
  <si>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</si>
  <si>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</si>
  <si>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</si>
  <si>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</si>
  <si>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</si>
  <si>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</si>
  <si>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</si>
  <si>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</si>
  <si>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</si>
  <si>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</si>
  <si>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</si>
  <si>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</si>
  <si>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</si>
  <si>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</si>
  <si>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</si>
  <si>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</si>
  <si>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</si>
  <si>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</si>
  <si>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</si>
  <si>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</si>
  <si>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</si>
  <si>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</si>
  <si>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</si>
  <si>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</si>
  <si>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</si>
  <si>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</si>
  <si>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</si>
  <si>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</si>
  <si>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</si>
  <si>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</si>
  <si>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</si>
  <si>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</si>
  <si>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</si>
  <si>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</si>
  <si>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</si>
  <si>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</si>
  <si>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</si>
  <si>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</si>
  <si>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</si>
  <si>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</si>
  <si>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</si>
  <si>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</si>
  <si>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</si>
  <si>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</si>
  <si>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</si>
  <si>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</si>
  <si>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</si>
  <si>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</si>
  <si>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</si>
  <si>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</si>
  <si>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</si>
  <si>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</si>
  <si>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</si>
  <si>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</si>
  <si>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</si>
  <si>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</si>
  <si>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</si>
  <si>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</si>
  <si>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</si>
  <si>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</si>
  <si>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</si>
  <si>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</si>
  <si>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</si>
  <si>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</si>
  <si>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</si>
  <si>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</si>
  <si>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</si>
  <si>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</si>
  <si>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</si>
  <si>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</si>
  <si>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</si>
  <si>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</si>
  <si>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</si>
  <si>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</si>
  <si>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</si>
  <si>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</si>
  <si>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</si>
  <si>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</si>
  <si>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</si>
  <si>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</si>
  <si>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</si>
  <si>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</si>
  <si>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</si>
  <si>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</si>
  <si>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</si>
  <si>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</si>
  <si>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</si>
  <si>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</si>
  <si>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</si>
  <si>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</si>
  <si>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</si>
  <si>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</si>
  <si>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</si>
  <si>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</si>
  <si>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</si>
  <si>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</si>
  <si>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</si>
  <si>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</si>
  <si>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</si>
  <si>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</si>
  <si>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</si>
  <si>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</si>
  <si>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</si>
  <si>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</si>
  <si>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</si>
  <si>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</si>
  <si>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</si>
  <si>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</si>
  <si>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</si>
  <si>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</si>
  <si>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</si>
  <si>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</si>
  <si>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</si>
  <si>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</si>
  <si>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</si>
  <si>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</si>
  <si>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</si>
  <si>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</si>
  <si>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</si>
  <si>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</si>
  <si>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</si>
  <si>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</si>
  <si>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</si>
  <si>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</si>
  <si>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</si>
  <si>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</si>
  <si>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</si>
  <si>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</si>
  <si>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</si>
  <si>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</si>
  <si>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</si>
  <si>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</si>
  <si>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</si>
  <si>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</si>
  <si>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</si>
  <si>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</si>
  <si>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</si>
  <si>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</si>
  <si>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</si>
  <si>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</si>
  <si>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</si>
  <si>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</si>
  <si>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</si>
  <si>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</si>
  <si>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</si>
  <si>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</si>
  <si>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</si>
  <si>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</si>
  <si>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</si>
  <si>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</si>
  <si>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</si>
  <si>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</si>
  <si>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</si>
  <si>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</si>
  <si>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</si>
  <si>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</si>
  <si>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</si>
  <si>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</si>
  <si>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</si>
  <si>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</si>
  <si>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</si>
  <si>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</si>
  <si>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</si>
  <si>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</si>
  <si>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</si>
  <si>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</si>
  <si>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</si>
  <si>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</si>
  <si>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</si>
  <si>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</si>
  <si>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</si>
  <si>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</si>
  <si>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</si>
  <si>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</si>
  <si>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</si>
  <si>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</si>
  <si>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</si>
  <si>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</si>
  <si>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</si>
  <si>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</si>
  <si>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</si>
  <si>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</si>
  <si>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</si>
  <si>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</si>
  <si>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</si>
  <si>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</si>
  <si>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</si>
  <si>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</si>
  <si>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</si>
  <si>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</si>
  <si>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</si>
  <si>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</si>
  <si>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</si>
  <si>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</si>
  <si>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</si>
  <si>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</si>
  <si>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</si>
  <si>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</si>
  <si>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</si>
  <si>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</si>
  <si>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</si>
  <si>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</si>
  <si>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</si>
  <si>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</si>
  <si>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</si>
  <si>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</si>
  <si>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</si>
  <si>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</si>
  <si>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</si>
  <si>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</si>
  <si>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</si>
  <si>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</si>
  <si>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</si>
  <si>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</si>
  <si>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</si>
  <si>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</si>
  <si>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</si>
  <si>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</si>
  <si>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</si>
  <si>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</si>
  <si>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</si>
  <si>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</si>
  <si>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</si>
  <si>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</si>
  <si>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</si>
  <si>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</si>
  <si>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</si>
  <si>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</si>
  <si>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</si>
  <si>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</si>
  <si>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</si>
  <si>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</si>
  <si>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</si>
  <si>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</si>
  <si>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</si>
  <si>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</si>
  <si>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</si>
  <si>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</si>
  <si>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</si>
  <si>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</si>
  <si>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</si>
  <si>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</si>
  <si>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</si>
  <si>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</si>
  <si>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</si>
  <si>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</si>
  <si>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</si>
  <si>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</si>
  <si>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</si>
  <si>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</si>
  <si>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</si>
  <si>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</si>
  <si>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</si>
  <si>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</si>
  <si>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</si>
  <si>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</si>
  <si>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</si>
  <si>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</si>
  <si>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</si>
  <si>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</si>
  <si>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</si>
  <si>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</si>
  <si>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</si>
  <si>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</si>
  <si>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</si>
  <si>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</si>
  <si>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</si>
  <si>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</si>
  <si>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</si>
  <si>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</si>
  <si>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</si>
  <si>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</si>
  <si>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</si>
  <si>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</si>
  <si>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</si>
  <si>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</si>
  <si>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</si>
  <si>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</si>
  <si>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</si>
  <si>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</si>
  <si>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</si>
  <si>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</si>
  <si>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</si>
  <si>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</si>
  <si>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</si>
  <si>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</si>
  <si>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</si>
  <si>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</si>
  <si>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</si>
  <si>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</si>
  <si>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</si>
  <si>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</si>
  <si>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</si>
  <si>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</si>
  <si>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</si>
  <si>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</si>
  <si>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</si>
  <si>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</si>
  <si>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</si>
  <si>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</si>
  <si>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</si>
  <si>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</si>
  <si>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</si>
  <si>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</si>
  <si>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</si>
  <si>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</si>
  <si>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</si>
  <si>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</si>
  <si>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</si>
  <si>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</si>
  <si>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</si>
  <si>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</si>
  <si>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</si>
  <si>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</si>
  <si>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</si>
  <si>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</si>
  <si>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</si>
  <si>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</si>
  <si>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</si>
  <si>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</si>
  <si>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</si>
  <si>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</si>
  <si>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</si>
  <si>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</si>
  <si>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</si>
  <si>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</si>
  <si>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</si>
  <si>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</si>
  <si>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</si>
  <si>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</si>
  <si>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</si>
  <si>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</si>
  <si>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</si>
  <si>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</si>
  <si>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</si>
  <si>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</si>
  <si>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</si>
  <si>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</si>
  <si>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</si>
  <si>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</si>
  <si>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</si>
  <si>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</si>
  <si>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</si>
  <si>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</si>
  <si>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</si>
  <si>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</si>
  <si>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</si>
  <si>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</si>
  <si>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</si>
  <si>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</si>
  <si>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</si>
  <si>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</si>
  <si>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</si>
  <si>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</si>
  <si>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</si>
  <si>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</si>
  <si>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</si>
  <si>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</si>
  <si>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</si>
  <si>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</si>
  <si>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</si>
  <si>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</si>
  <si>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</si>
  <si>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</si>
  <si>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</si>
  <si>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</si>
  <si>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</si>
  <si>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</si>
  <si>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</si>
  <si>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</si>
  <si>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</si>
  <si>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</si>
  <si>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</si>
  <si>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</si>
  <si>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</si>
  <si>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</si>
  <si>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</si>
  <si>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</si>
  <si>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</si>
  <si>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</si>
  <si>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</si>
  <si>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</si>
  <si>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</si>
  <si>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</si>
  <si>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</si>
  <si>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</si>
  <si>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</si>
  <si>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</si>
  <si>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</si>
  <si>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</si>
  <si>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</si>
  <si>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</si>
  <si>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</si>
  <si>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</si>
  <si>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</si>
  <si>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</si>
  <si>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</si>
  <si>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</si>
  <si>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</si>
  <si>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</si>
  <si>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</si>
  <si>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</si>
  <si>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</si>
  <si>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</si>
  <si>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</si>
  <si>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</si>
  <si>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</si>
  <si>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</si>
  <si>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</si>
  <si>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</si>
  <si>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</si>
  <si>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</si>
  <si>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</si>
  <si>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</si>
  <si>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</si>
  <si>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</si>
  <si>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</si>
  <si>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</si>
  <si>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</si>
  <si>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</si>
  <si>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</si>
  <si>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</si>
  <si>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</si>
  <si>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</si>
  <si>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</si>
  <si>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</si>
  <si>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</si>
  <si>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</si>
  <si>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</si>
  <si>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</si>
  <si>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</si>
  <si>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</si>
  <si>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</si>
  <si>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</si>
  <si>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</si>
  <si>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</si>
  <si>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</si>
  <si>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</si>
  <si>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</si>
  <si>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</si>
  <si>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</si>
  <si>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</si>
  <si>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</si>
  <si>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</si>
  <si>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</si>
  <si>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</si>
  <si>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</si>
  <si>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</si>
  <si>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</si>
  <si>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</si>
  <si>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</si>
  <si>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</si>
  <si>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</si>
  <si>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</si>
  <si>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</si>
  <si>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</si>
  <si>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</si>
  <si>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</si>
  <si>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</si>
  <si>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</si>
  <si>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</si>
  <si>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</si>
  <si>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</si>
  <si>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</si>
  <si>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</si>
  <si>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</si>
  <si>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</si>
  <si>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</si>
  <si>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</si>
  <si>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</si>
  <si>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</si>
  <si>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</si>
  <si>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</si>
  <si>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</si>
  <si>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</si>
  <si>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</si>
  <si>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</si>
  <si>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</si>
  <si>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</si>
  <si>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</si>
  <si>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</si>
  <si>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</si>
  <si>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</si>
  <si>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</si>
  <si>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</si>
  <si>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</si>
  <si>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</si>
  <si>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</si>
  <si>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</si>
  <si>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</si>
  <si>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</si>
  <si>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</si>
  <si>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</si>
  <si>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</si>
  <si>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</si>
  <si>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</si>
  <si>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</si>
  <si>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</si>
  <si>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</si>
  <si>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</si>
  <si>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</si>
  <si>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</si>
  <si>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</si>
  <si>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</si>
  <si>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</si>
  <si>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</si>
  <si>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</si>
  <si>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</si>
  <si>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</si>
  <si>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</si>
  <si>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</si>
  <si>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</si>
  <si>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</si>
  <si>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</si>
  <si>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</si>
  <si>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</si>
  <si>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</si>
  <si>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</si>
  <si>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</si>
  <si>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</si>
  <si>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</si>
  <si>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</si>
  <si>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</si>
  <si>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</si>
  <si>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</si>
  <si>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</si>
  <si>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</si>
  <si>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</si>
  <si>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</si>
  <si>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</si>
  <si>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</si>
  <si>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</si>
  <si>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</si>
  <si>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</si>
  <si>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</si>
  <si>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</si>
  <si>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</si>
  <si>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</si>
  <si>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</si>
  <si>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</si>
  <si>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</si>
  <si>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</si>
  <si>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</si>
  <si>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</si>
  <si>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</si>
  <si>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</si>
  <si>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</si>
  <si>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</si>
  <si>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</si>
  <si>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</si>
  <si>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</si>
  <si>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</si>
  <si>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</si>
  <si>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</si>
  <si>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</si>
  <si>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</si>
  <si>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</si>
  <si>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</si>
  <si>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</si>
  <si>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</si>
  <si>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</si>
  <si>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</si>
  <si>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</si>
  <si>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</si>
  <si>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</si>
  <si>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</si>
  <si>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</si>
  <si>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</si>
  <si>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</si>
  <si>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</si>
  <si>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</si>
  <si>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</si>
  <si>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</si>
  <si>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</si>
  <si>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</si>
  <si>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</si>
  <si>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</si>
  <si>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</si>
  <si>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</si>
  <si>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</si>
  <si>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</si>
  <si>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</si>
  <si>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</si>
  <si>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</si>
  <si>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</si>
  <si>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</si>
  <si>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</si>
  <si>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</si>
  <si>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</si>
  <si>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</si>
  <si>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</si>
  <si>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</si>
  <si>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</si>
  <si>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</si>
  <si>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</si>
  <si>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</si>
  <si>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</si>
  <si>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</si>
  <si>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</si>
  <si>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</si>
  <si>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</si>
  <si>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</si>
  <si>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</si>
  <si>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</si>
  <si>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</si>
  <si>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</si>
  <si>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</si>
  <si>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</si>
  <si>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</si>
  <si>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</si>
  <si>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</si>
  <si>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</si>
  <si>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</si>
  <si>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</si>
  <si>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</si>
  <si>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</si>
  <si>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</si>
  <si>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</si>
  <si>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</si>
  <si>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</si>
  <si>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</si>
  <si>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</si>
  <si>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</si>
  <si>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</si>
  <si>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</si>
  <si>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</si>
  <si>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</si>
  <si>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</si>
  <si>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</si>
  <si>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</si>
  <si>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</si>
  <si>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</si>
  <si>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</si>
  <si>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</si>
  <si>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</si>
  <si>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</si>
  <si>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</si>
  <si>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</si>
  <si>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</si>
  <si>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</si>
  <si>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</si>
  <si>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</si>
  <si>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</si>
  <si>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</si>
  <si>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</si>
  <si>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</si>
  <si>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</si>
  <si>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</si>
  <si>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</si>
  <si>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</si>
  <si>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</si>
  <si>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</si>
  <si>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</si>
  <si>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</si>
  <si>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</si>
  <si>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</si>
  <si>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</si>
  <si>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</si>
  <si>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</si>
  <si>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</si>
  <si>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</si>
  <si>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</si>
  <si>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</si>
  <si>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</si>
  <si>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</si>
  <si>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</si>
  <si>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</si>
  <si>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</si>
  <si>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</si>
  <si>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</si>
  <si>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</si>
  <si>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</si>
  <si>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</si>
  <si>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</si>
  <si>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</si>
  <si>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</si>
  <si>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</si>
  <si>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</si>
  <si>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</si>
  <si>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</si>
  <si>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</si>
  <si>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</si>
  <si>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</si>
  <si>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</si>
  <si>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</si>
  <si>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</si>
  <si>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</si>
  <si>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</si>
  <si>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</si>
  <si>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</si>
  <si>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</si>
  <si>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</si>
  <si>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</si>
  <si>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</si>
  <si>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</si>
  <si>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</si>
  <si>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</si>
  <si>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</si>
  <si>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</si>
  <si>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</si>
  <si>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</si>
  <si>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</si>
  <si>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</si>
  <si>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</si>
  <si>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</si>
  <si>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</si>
  <si>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</si>
  <si>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</si>
  <si>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</si>
  <si>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</si>
  <si>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</si>
  <si>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</si>
  <si>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</si>
  <si>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</si>
  <si>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</si>
  <si>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</si>
  <si>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</si>
  <si>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</si>
  <si>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</si>
  <si>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</si>
  <si>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</si>
  <si>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</si>
  <si>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</si>
  <si>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</si>
  <si>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</si>
  <si>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</si>
  <si>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</si>
  <si>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</si>
  <si>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</si>
  <si>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</si>
  <si>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</si>
  <si>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</si>
  <si>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</si>
  <si>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</si>
  <si>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</si>
  <si>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</si>
  <si>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</si>
  <si>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</si>
  <si>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</si>
  <si>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</si>
  <si>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</si>
  <si>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</si>
  <si>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</si>
  <si>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</si>
  <si>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</si>
  <si>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</si>
  <si>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</si>
  <si>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</si>
  <si>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</si>
  <si>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</si>
  <si>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</si>
  <si>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</si>
  <si>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</si>
  <si>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</si>
  <si>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</si>
  <si>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</si>
  <si>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</si>
  <si>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</si>
  <si>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</si>
  <si>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</si>
  <si>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</si>
  <si>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</si>
  <si>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</si>
  <si>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</si>
  <si>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</si>
  <si>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</si>
  <si>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</si>
  <si>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</si>
  <si>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</si>
  <si>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</si>
  <si>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</si>
  <si>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</si>
  <si>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</si>
  <si>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</si>
  <si>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</si>
  <si>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</si>
  <si>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</si>
  <si>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</si>
  <si>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</si>
  <si>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</si>
  <si>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</si>
  <si>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</si>
  <si>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</si>
  <si>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</si>
  <si>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</si>
  <si>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</si>
  <si>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</si>
  <si>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</si>
  <si>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</si>
  <si>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</si>
  <si>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</si>
  <si>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</si>
  <si>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</si>
  <si>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</si>
  <si>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</si>
  <si>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</si>
  <si>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</si>
  <si>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</si>
  <si>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</si>
  <si>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</si>
  <si>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</si>
  <si>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</si>
  <si>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</si>
  <si>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</si>
  <si>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</si>
  <si>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</si>
  <si>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</si>
  <si>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</si>
  <si>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</si>
  <si>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</si>
  <si>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</si>
  <si>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</si>
  <si>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</si>
  <si>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</si>
  <si>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</si>
  <si>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</si>
  <si>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</si>
  <si>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</si>
  <si>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</si>
  <si>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</si>
  <si>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</si>
  <si>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</si>
  <si>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</si>
  <si>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</si>
  <si>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</si>
  <si>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</si>
  <si>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</si>
  <si>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</si>
  <si>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</si>
  <si>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</si>
  <si>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</si>
  <si>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</si>
  <si>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</si>
  <si>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</si>
  <si>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</si>
  <si>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</si>
  <si>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</si>
  <si>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</si>
  <si>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</si>
  <si>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</si>
  <si>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</si>
  <si>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</si>
  <si>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</si>
  <si>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</si>
  <si>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</si>
  <si>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</si>
  <si>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</si>
  <si>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</si>
  <si>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</si>
  <si>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</si>
  <si>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</si>
  <si>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</si>
  <si>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</si>
  <si>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</si>
  <si>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</si>
  <si>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</si>
  <si>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</si>
  <si>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</si>
  <si>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</si>
  <si>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</si>
  <si>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</si>
  <si>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</si>
  <si>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</si>
  <si>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</si>
  <si>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</si>
  <si>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</si>
  <si>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</si>
  <si>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</si>
  <si>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</si>
  <si>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</si>
  <si>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</si>
  <si>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</si>
  <si>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</si>
  <si>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</si>
  <si>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</si>
  <si>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</si>
  <si>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</si>
  <si>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</si>
  <si>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</si>
  <si>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</si>
  <si>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</si>
  <si>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</si>
  <si>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</si>
  <si>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</si>
  <si>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</si>
  <si>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</si>
  <si>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</si>
  <si>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</si>
  <si>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</si>
  <si>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</si>
  <si>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</si>
  <si>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</si>
  <si>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</si>
  <si>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</si>
  <si>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</si>
  <si>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</si>
  <si>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</si>
  <si>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</si>
  <si>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</si>
  <si>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</si>
  <si>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</si>
  <si>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</si>
  <si>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</si>
  <si>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</si>
  <si>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</si>
  <si>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</si>
  <si>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</si>
  <si>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</si>
  <si>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</si>
  <si>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</si>
  <si>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</si>
  <si>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</si>
  <si>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</si>
  <si>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</si>
  <si>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</si>
  <si>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</si>
  <si>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</si>
  <si>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</si>
  <si>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</si>
  <si>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</si>
  <si>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</si>
  <si>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</si>
  <si>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</si>
  <si>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</si>
  <si>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</si>
  <si>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</si>
  <si>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</si>
  <si>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</si>
  <si>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</si>
  <si>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</si>
  <si>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</si>
  <si>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</si>
  <si>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</si>
  <si>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</si>
  <si>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</si>
  <si>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</si>
  <si>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</si>
  <si>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</si>
  <si>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</si>
  <si>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</si>
  <si>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</si>
  <si>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</si>
  <si>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</si>
  <si>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</si>
  <si>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</si>
  <si>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</si>
  <si>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</si>
  <si>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</si>
  <si>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</si>
  <si>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</si>
  <si>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</si>
  <si>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</si>
  <si>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</si>
  <si>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</si>
  <si>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</si>
  <si>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</si>
  <si>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</si>
  <si>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</si>
  <si>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</si>
  <si>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</si>
  <si>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</si>
  <si>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</si>
  <si>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</si>
  <si>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</si>
  <si>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</si>
  <si>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</si>
  <si>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</si>
  <si>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</si>
  <si>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</si>
  <si>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</si>
  <si>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</si>
  <si>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</si>
  <si>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</si>
  <si>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</si>
  <si>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</si>
  <si>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</si>
  <si>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</si>
  <si>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</si>
  <si>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</si>
  <si>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</si>
  <si>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</si>
  <si>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</si>
  <si>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</si>
  <si>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</si>
  <si>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</si>
  <si>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</si>
  <si>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</si>
  <si>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</si>
  <si>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</si>
  <si>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</si>
  <si>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</si>
  <si>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</si>
  <si>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</si>
  <si>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</si>
  <si>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</si>
  <si>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</si>
  <si>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</si>
  <si>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</si>
  <si>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</si>
  <si>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</si>
  <si>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</si>
  <si>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</si>
  <si>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</si>
  <si>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</si>
  <si>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</si>
  <si>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</si>
  <si>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</si>
  <si>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</si>
  <si>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</si>
  <si>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</si>
  <si>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</si>
  <si>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</si>
  <si>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</si>
  <si>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</si>
  <si>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</si>
  <si>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</si>
  <si>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</si>
  <si>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</si>
  <si>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</si>
  <si>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</si>
  <si>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</si>
  <si>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</si>
  <si>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</si>
  <si>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</si>
  <si>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</si>
  <si>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</si>
  <si>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</si>
  <si>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</si>
  <si>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</si>
  <si>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</si>
  <si>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</si>
  <si>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</si>
  <si>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</si>
  <si>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</si>
  <si>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</si>
  <si>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</si>
  <si>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</si>
  <si>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</si>
  <si>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</si>
  <si>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</si>
  <si>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</si>
  <si>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</si>
  <si>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</si>
  <si>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</si>
  <si>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</si>
  <si>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</si>
  <si>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</si>
  <si>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</si>
  <si>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</si>
  <si>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</si>
  <si>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</si>
  <si>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</si>
  <si>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</si>
  <si>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</si>
  <si>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</si>
  <si>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</si>
  <si>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</si>
  <si>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</si>
  <si>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</si>
  <si>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</si>
  <si>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</si>
  <si>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</si>
  <si>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</si>
  <si>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</si>
  <si>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</si>
  <si>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</si>
  <si>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</si>
  <si>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</si>
  <si>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</si>
  <si>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</si>
  <si>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</si>
  <si>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</si>
  <si>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</si>
  <si>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</si>
  <si>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</si>
  <si>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</si>
  <si>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</si>
  <si>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</si>
  <si>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</si>
  <si>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</si>
  <si>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</si>
  <si>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</si>
  <si>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</si>
  <si>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</si>
  <si>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</si>
  <si>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</si>
  <si>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</si>
  <si>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</si>
  <si>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</si>
  <si>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</si>
  <si>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</si>
  <si>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</si>
  <si>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</si>
  <si>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</si>
  <si>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</si>
  <si>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</si>
  <si>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</si>
  <si>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</si>
  <si>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</si>
  <si>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</si>
  <si>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</si>
  <si>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</si>
  <si>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</si>
  <si>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</si>
  <si>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</si>
  <si>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</si>
  <si>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</si>
  <si>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</si>
  <si>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</si>
  <si>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</si>
  <si>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</si>
  <si>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</si>
  <si>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</si>
  <si>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</si>
  <si>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</si>
  <si>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</si>
  <si>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</si>
  <si>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</si>
  <si>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</si>
  <si>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</si>
  <si>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</si>
  <si>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</si>
  <si>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</si>
  <si>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</si>
  <si>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</si>
  <si>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</si>
  <si>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</si>
  <si>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</si>
  <si>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</si>
  <si>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</si>
  <si>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</si>
  <si>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</si>
  <si>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</si>
  <si>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</si>
  <si>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</si>
  <si>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</si>
  <si>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</si>
  <si>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</si>
  <si>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</si>
  <si>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</si>
  <si>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</si>
  <si>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</si>
  <si>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</si>
  <si>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</si>
  <si>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</si>
  <si>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</si>
  <si>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</si>
  <si>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</si>
  <si>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</si>
  <si>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</si>
  <si>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</si>
  <si>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</si>
  <si>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</si>
  <si>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</si>
  <si>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</si>
  <si>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</si>
  <si>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</si>
  <si>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</si>
  <si>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</si>
  <si>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</si>
  <si>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</si>
  <si>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</si>
  <si>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</si>
  <si>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</si>
  <si>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</si>
  <si>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</si>
  <si>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</si>
  <si>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</si>
  <si>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</si>
  <si>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</si>
  <si>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</si>
  <si>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</si>
  <si>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</si>
  <si>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</si>
  <si>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</si>
  <si>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</si>
  <si>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</si>
  <si>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</si>
  <si>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</si>
  <si>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</si>
  <si>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</si>
  <si>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</si>
  <si>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</si>
  <si>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</si>
  <si>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</si>
  <si>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</si>
  <si>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</si>
  <si>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</si>
  <si>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</si>
  <si>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</si>
  <si>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</si>
  <si>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</si>
  <si>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</si>
  <si>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</si>
  <si>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</si>
  <si>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</si>
  <si>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</si>
  <si>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</si>
  <si>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</si>
  <si>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</si>
  <si>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</si>
  <si>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</si>
  <si>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</si>
  <si>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</si>
  <si>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</si>
  <si>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</si>
  <si>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</si>
  <si>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</si>
  <si>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</si>
  <si>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</si>
  <si>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</si>
  <si>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</si>
  <si>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</si>
  <si>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</si>
  <si>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</si>
  <si>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</si>
  <si>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</si>
  <si>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</si>
  <si>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</si>
  <si>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</si>
  <si>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</si>
  <si>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</si>
  <si>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</si>
  <si>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</si>
  <si>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</si>
  <si>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</si>
  <si>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</si>
  <si>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</si>
  <si>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</si>
  <si>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</si>
  <si>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</si>
  <si>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</si>
  <si>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</si>
  <si>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</si>
  <si>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</si>
  <si>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</si>
  <si>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</si>
  <si>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</si>
  <si>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</si>
  <si>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</si>
  <si>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</si>
  <si>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</si>
  <si>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</si>
  <si>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</si>
  <si>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</si>
  <si>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</si>
  <si>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</si>
  <si>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</si>
  <si>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</si>
  <si>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</si>
  <si>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</si>
  <si>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</si>
  <si>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</si>
  <si>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</si>
  <si>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</si>
  <si>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</si>
  <si>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</si>
  <si>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</si>
  <si>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</si>
  <si>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</si>
  <si>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</si>
  <si>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</si>
  <si>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</si>
  <si>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</si>
  <si>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</si>
  <si>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</si>
  <si>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</si>
  <si>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</si>
  <si>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</si>
  <si>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</si>
  <si>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</si>
  <si>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</si>
  <si>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</si>
  <si>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</si>
  <si>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</si>
  <si>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</si>
  <si>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</si>
  <si>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</si>
  <si>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</si>
  <si>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</si>
  <si>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</si>
  <si>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</si>
  <si>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</si>
  <si>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</si>
  <si>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</si>
  <si>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</si>
  <si>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</si>
  <si>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</si>
  <si>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</si>
  <si>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</si>
  <si>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</si>
  <si>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</si>
  <si>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</si>
  <si>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</si>
  <si>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</si>
  <si>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</si>
  <si>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</si>
  <si>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</si>
  <si>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</si>
  <si>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</si>
  <si>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</si>
  <si>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</si>
  <si>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</si>
  <si>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</si>
  <si>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</si>
  <si>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</si>
  <si>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</si>
  <si>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</si>
  <si>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</si>
  <si>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</si>
  <si>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</si>
  <si>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</si>
  <si>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</si>
  <si>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</si>
  <si>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</si>
  <si>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</si>
  <si>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</si>
  <si>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</si>
  <si>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</si>
  <si>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</si>
  <si>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</si>
  <si>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</si>
  <si>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</si>
  <si>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</si>
  <si>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</si>
  <si>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</si>
  <si>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</si>
  <si>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</si>
  <si>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</si>
  <si>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</si>
  <si>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</si>
  <si>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</si>
  <si>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</si>
  <si>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</si>
  <si>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</si>
  <si>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</si>
  <si>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</si>
  <si>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</si>
  <si>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</si>
  <si>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</si>
  <si>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</si>
  <si>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</si>
  <si>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</si>
  <si>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</si>
  <si>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</si>
  <si>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</si>
  <si>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</si>
  <si>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</si>
  <si>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</si>
  <si>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</si>
  <si>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</si>
  <si>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</si>
  <si>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</si>
  <si>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</si>
  <si>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</si>
  <si>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</si>
  <si>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</si>
  <si>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</si>
  <si>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</si>
  <si>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</si>
  <si>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</si>
  <si>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</si>
  <si>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</si>
  <si>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</si>
  <si>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</si>
  <si>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</si>
  <si>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</si>
  <si>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</si>
  <si>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</si>
  <si>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</si>
  <si>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</si>
  <si>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</si>
  <si>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</si>
  <si>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</si>
  <si>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</si>
  <si>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</si>
  <si>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</si>
  <si>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</si>
  <si>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</si>
  <si>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</si>
  <si>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</si>
  <si>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</si>
  <si>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</si>
  <si>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</si>
  <si>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</si>
  <si>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</si>
  <si>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</si>
  <si>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</si>
  <si>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</si>
  <si>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</si>
  <si>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</si>
  <si>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</si>
  <si>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</si>
  <si>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</si>
  <si>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</si>
  <si>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</si>
  <si>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</si>
  <si>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</si>
  <si>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</si>
  <si>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</si>
  <si>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</si>
  <si>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</si>
  <si>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</si>
  <si>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</si>
  <si>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</si>
  <si>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</si>
  <si>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</si>
  <si>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</si>
  <si>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</si>
  <si>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</si>
  <si>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</si>
  <si>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</si>
  <si>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</si>
  <si>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</si>
  <si>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</si>
  <si>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</si>
  <si>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</si>
  <si>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</si>
  <si>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</si>
  <si>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</si>
  <si>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</si>
  <si>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</si>
  <si>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</si>
  <si>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</si>
  <si>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</si>
  <si>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</si>
  <si>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</si>
  <si>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</si>
  <si>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</si>
  <si>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</si>
  <si>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</si>
  <si>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</si>
  <si>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</si>
  <si>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</si>
  <si>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</si>
  <si>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</si>
  <si>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</si>
  <si>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</si>
  <si>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</si>
  <si>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</si>
  <si>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</si>
  <si>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</si>
  <si>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</si>
  <si>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</si>
  <si>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</si>
  <si>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</si>
  <si>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</si>
  <si>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</si>
  <si>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</si>
  <si>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</si>
  <si>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</si>
  <si>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</si>
  <si>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</si>
  <si>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</si>
  <si>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</si>
  <si>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</si>
  <si>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</si>
  <si>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</si>
  <si>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</si>
  <si>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</si>
  <si>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</si>
  <si>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</si>
  <si>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</si>
  <si>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</si>
  <si>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</si>
  <si>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</si>
  <si>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</si>
  <si>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</si>
  <si>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</si>
  <si>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</si>
  <si>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</si>
  <si>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</si>
  <si>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</si>
  <si>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</si>
  <si>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</si>
  <si>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</si>
  <si>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</si>
  <si>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</si>
  <si>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</si>
  <si>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</si>
  <si>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</si>
  <si>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</si>
  <si>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</si>
  <si>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</si>
  <si>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</si>
  <si>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</si>
  <si>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</si>
  <si>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</si>
  <si>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</si>
  <si>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</si>
  <si>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</si>
  <si>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</si>
  <si>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</si>
  <si>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</si>
  <si>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</si>
  <si>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</si>
  <si>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</si>
  <si>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</si>
  <si>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</si>
  <si>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</si>
  <si>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</si>
  <si>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</si>
  <si>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</si>
  <si>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</si>
  <si>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</si>
  <si>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</si>
  <si>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</si>
  <si>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</si>
  <si>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</si>
  <si>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</si>
  <si>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</si>
  <si>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</si>
  <si>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</si>
  <si>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</si>
  <si>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</si>
  <si>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</si>
  <si>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</si>
  <si>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</si>
  <si>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</si>
  <si>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</si>
  <si>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</si>
  <si>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</si>
  <si>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</si>
  <si>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</si>
  <si>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</si>
  <si>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</si>
  <si>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</si>
  <si>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</si>
  <si>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</si>
  <si>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</si>
  <si>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</si>
  <si>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</si>
  <si>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</si>
  <si>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</si>
  <si>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</si>
  <si>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</si>
  <si>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</si>
  <si>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</si>
  <si>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</si>
  <si>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</si>
  <si>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</si>
  <si>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</si>
  <si>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</si>
  <si>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</si>
  <si>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</si>
  <si>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</si>
  <si>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</si>
  <si>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</si>
  <si>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</si>
  <si>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</si>
  <si>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</si>
  <si>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</si>
  <si>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</si>
  <si>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</si>
  <si>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</si>
  <si>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</si>
  <si>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</si>
  <si>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</si>
  <si>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</si>
  <si>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</si>
  <si>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</si>
  <si>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</si>
  <si>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</si>
  <si>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</si>
  <si>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</si>
  <si>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</si>
  <si>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</si>
  <si>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</si>
  <si>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</si>
  <si>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</si>
  <si>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</si>
  <si>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</si>
  <si>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</si>
  <si>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</si>
  <si>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</si>
  <si>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</si>
  <si>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</si>
  <si>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</si>
  <si>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</si>
  <si>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</si>
  <si>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</si>
  <si>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</si>
  <si>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</si>
  <si>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</si>
  <si>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</si>
  <si>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</si>
  <si>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</si>
  <si>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</si>
  <si>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</si>
  <si>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</si>
  <si>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</si>
  <si>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</si>
  <si>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</si>
  <si>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</si>
  <si>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</si>
  <si>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</si>
  <si>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</si>
  <si>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</si>
  <si>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</si>
  <si>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</si>
  <si>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</si>
  <si>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</si>
  <si>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</si>
  <si>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</si>
  <si>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</si>
  <si>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</si>
  <si>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</si>
  <si>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</si>
  <si>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</si>
  <si>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</si>
  <si>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</si>
  <si>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</si>
  <si>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</si>
  <si>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</si>
  <si>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</si>
  <si>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</si>
  <si>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</si>
  <si>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</si>
  <si>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</si>
  <si>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</si>
  <si>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</si>
  <si>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</si>
  <si>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</si>
  <si>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</si>
  <si>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</si>
  <si>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</si>
  <si>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</si>
  <si>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</si>
  <si>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</si>
  <si>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</si>
  <si>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</si>
  <si>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</si>
  <si>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</si>
  <si>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</si>
  <si>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</si>
  <si>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</si>
  <si>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</si>
  <si>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</si>
  <si>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</si>
  <si>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</si>
  <si>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</si>
  <si>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</si>
  <si>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</si>
  <si>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</si>
  <si>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</si>
  <si>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</si>
  <si>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</si>
  <si>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</si>
  <si>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</si>
  <si>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</si>
  <si>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</si>
  <si>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</si>
  <si>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</si>
  <si>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</si>
  <si>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</si>
  <si>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</si>
  <si>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</si>
  <si>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</si>
  <si>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</si>
  <si>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</si>
  <si>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</si>
  <si>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</si>
  <si>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</si>
  <si>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</si>
  <si>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</si>
  <si>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</si>
  <si>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</si>
  <si>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</si>
  <si>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</si>
  <si>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</si>
  <si>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</si>
  <si>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</si>
  <si>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</si>
  <si>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</si>
  <si>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</si>
  <si>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</si>
  <si>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</si>
  <si>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</si>
  <si>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</si>
  <si>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</si>
  <si>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</si>
  <si>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</si>
  <si>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</si>
  <si>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</si>
  <si>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</si>
  <si>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</si>
  <si>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</si>
  <si>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</si>
  <si>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</si>
  <si>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</si>
  <si>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</si>
  <si>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</si>
  <si>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</si>
  <si>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</si>
  <si>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</si>
  <si>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</si>
  <si>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</si>
  <si>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</si>
  <si>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</si>
  <si>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</si>
  <si>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</si>
  <si>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</si>
  <si>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</si>
  <si>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</si>
  <si>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</si>
  <si>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</si>
  <si>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</si>
  <si>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</si>
  <si>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</si>
  <si>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</si>
  <si>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</si>
  <si>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</si>
  <si>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</si>
  <si>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</si>
  <si>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</si>
  <si>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</si>
  <si>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</si>
  <si>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</si>
  <si>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</si>
  <si>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</si>
  <si>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</si>
  <si>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</si>
  <si>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</si>
  <si>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</si>
  <si>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</si>
  <si>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</si>
  <si>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</si>
  <si>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</si>
  <si>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</si>
  <si>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</si>
  <si>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</si>
  <si>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</si>
  <si>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</si>
  <si>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</si>
  <si>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</si>
  <si>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</si>
  <si>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</si>
  <si>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</si>
  <si>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</si>
  <si>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</si>
  <si>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</si>
  <si>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</si>
  <si>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</si>
  <si>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</si>
  <si>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</si>
  <si>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</si>
  <si>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</si>
  <si>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</si>
  <si>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</si>
  <si>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</si>
  <si>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</si>
  <si>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</si>
  <si>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</si>
  <si>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</si>
  <si>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</si>
  <si>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</si>
  <si>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</si>
  <si>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</si>
  <si>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</si>
  <si>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</si>
  <si>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</si>
  <si>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</si>
  <si>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</si>
  <si>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</si>
  <si>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</si>
  <si>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</si>
  <si>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</si>
  <si>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</si>
  <si>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</si>
  <si>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</si>
  <si>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</si>
  <si>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</si>
  <si>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</si>
  <si>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</si>
  <si>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</si>
  <si>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</si>
  <si>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</si>
  <si>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</si>
  <si>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</si>
  <si>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</si>
  <si>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</si>
  <si>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</si>
  <si>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</si>
  <si>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</si>
  <si>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</si>
  <si>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</si>
  <si>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</si>
  <si>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</si>
  <si>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</si>
  <si>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</si>
  <si>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</si>
  <si>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</si>
  <si>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</si>
  <si>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</si>
  <si>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</si>
  <si>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</si>
  <si>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</si>
  <si>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</si>
  <si>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</si>
  <si>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</si>
  <si>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</si>
  <si>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</si>
  <si>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</si>
  <si>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</si>
  <si>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</si>
  <si>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</si>
  <si>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</si>
  <si>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</si>
  <si>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</si>
  <si>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</si>
  <si>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</si>
  <si>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</si>
  <si>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</si>
  <si>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</si>
  <si>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</si>
  <si>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</si>
  <si>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</si>
  <si>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</si>
  <si>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</si>
  <si>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</si>
  <si>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</si>
  <si>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</si>
  <si>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</si>
  <si>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</si>
  <si>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</si>
  <si>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</si>
  <si>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</si>
  <si>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</si>
  <si>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</si>
  <si>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</si>
  <si>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</si>
  <si>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</si>
  <si>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</si>
  <si>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</si>
  <si>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</si>
  <si>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</si>
  <si>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</si>
  <si>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</si>
  <si>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</si>
  <si>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</si>
  <si>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</si>
  <si>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</si>
  <si>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</si>
  <si>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</si>
  <si>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</si>
  <si>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</si>
  <si>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</si>
  <si>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</si>
  <si>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</si>
  <si>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</si>
  <si>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</si>
  <si>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</si>
  <si>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</si>
  <si>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</si>
  <si>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</si>
  <si>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</si>
  <si>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</si>
  <si>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</si>
  <si>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</si>
  <si>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</si>
  <si>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</si>
  <si>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</si>
  <si>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</si>
  <si>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</si>
  <si>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</si>
  <si>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</si>
  <si>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</si>
  <si>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</si>
  <si>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</si>
  <si>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</si>
  <si>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</si>
  <si>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</si>
  <si>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</si>
  <si>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</si>
  <si>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</si>
  <si>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</si>
  <si>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</si>
  <si>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</si>
  <si>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</si>
  <si>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</si>
  <si>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</si>
  <si>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</si>
  <si>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</si>
  <si>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</si>
  <si>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</si>
  <si>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</si>
  <si>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</si>
  <si>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</si>
  <si>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</si>
  <si>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</si>
  <si>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</si>
  <si>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</si>
  <si>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</si>
  <si>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</si>
  <si>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</si>
  <si>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</si>
  <si>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</si>
  <si>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</si>
  <si>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</si>
  <si>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</si>
  <si>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</si>
  <si>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</si>
  <si>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</si>
  <si>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</si>
  <si>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</si>
  <si>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</si>
  <si>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</si>
  <si>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</si>
  <si>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</si>
  <si>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</si>
  <si>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</si>
  <si>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</si>
  <si>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</si>
  <si>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</si>
  <si>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</si>
  <si>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</si>
  <si>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</si>
  <si>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</si>
  <si>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</si>
  <si>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</si>
  <si>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</si>
  <si>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</si>
  <si>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</si>
  <si>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</si>
  <si>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</si>
  <si>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</si>
  <si>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</si>
  <si>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</si>
  <si>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</si>
  <si>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</si>
  <si>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</si>
  <si>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</si>
  <si>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</si>
  <si>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</si>
  <si>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</si>
  <si>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</si>
  <si>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</si>
  <si>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</si>
  <si>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</si>
  <si>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</si>
  <si>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</si>
  <si>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</si>
  <si>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</si>
  <si>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</si>
  <si>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</si>
  <si>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</si>
  <si>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</si>
  <si>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</si>
  <si>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</si>
  <si>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</si>
  <si>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</si>
  <si>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</si>
  <si>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</si>
  <si>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</si>
  <si>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</si>
  <si>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</si>
  <si>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</si>
  <si>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</si>
  <si>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</si>
  <si>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</si>
  <si>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</si>
  <si>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</si>
  <si>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</si>
  <si>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</si>
  <si>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</si>
  <si>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</si>
  <si>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</si>
  <si>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</si>
  <si>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</si>
  <si>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</si>
  <si>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</si>
  <si>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</si>
  <si>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</si>
  <si>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</si>
  <si>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</si>
  <si>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</si>
  <si>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</si>
  <si>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</si>
  <si>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</si>
  <si>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</si>
  <si>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</si>
  <si>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</si>
  <si>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</si>
  <si>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</si>
  <si>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</si>
  <si>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</si>
  <si>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</si>
  <si>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</si>
  <si>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</si>
  <si>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</si>
  <si>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</si>
  <si>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</si>
  <si>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</si>
  <si>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</si>
  <si>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</si>
  <si>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</si>
  <si>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</si>
  <si>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</si>
  <si>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</si>
  <si>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</si>
  <si>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</si>
  <si>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</si>
  <si>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</si>
  <si>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</si>
  <si>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</si>
  <si>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</si>
  <si>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</si>
  <si>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</si>
  <si>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</si>
  <si>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</si>
  <si>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</si>
  <si>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</si>
  <si>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</si>
  <si>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</si>
  <si>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</si>
  <si>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</si>
  <si>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</si>
  <si>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</si>
  <si>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</si>
  <si>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</si>
  <si>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</si>
  <si>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</si>
  <si>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</si>
  <si>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</si>
  <si>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</si>
  <si>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</si>
  <si>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</si>
  <si>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</si>
  <si>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</si>
  <si>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</si>
  <si>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</si>
  <si>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</si>
  <si>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</si>
  <si>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</si>
  <si>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</si>
  <si>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</si>
  <si>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</si>
  <si>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</si>
  <si>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</si>
  <si>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</si>
  <si>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</si>
  <si>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</si>
  <si>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</si>
  <si>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</si>
  <si>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</si>
  <si>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</si>
  <si>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</si>
  <si>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</si>
  <si>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</si>
  <si>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</si>
  <si>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</si>
  <si>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</si>
  <si>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</si>
  <si>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</si>
  <si>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</si>
  <si>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</si>
  <si>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</si>
  <si>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</si>
  <si>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</si>
  <si>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</si>
  <si>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</si>
  <si>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</si>
  <si>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</si>
  <si>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</si>
  <si>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</si>
  <si>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</si>
  <si>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</si>
  <si>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</si>
  <si>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</si>
  <si>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</si>
  <si>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</si>
  <si>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</si>
  <si>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</si>
  <si>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</si>
  <si>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</si>
  <si>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</si>
  <si>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</si>
  <si>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</si>
  <si>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</si>
  <si>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</si>
  <si>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</si>
  <si>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</si>
  <si>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</si>
  <si>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</si>
  <si>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</si>
  <si>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</si>
  <si>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</si>
  <si>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</si>
  <si>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</si>
  <si>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</si>
  <si>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</si>
  <si>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</si>
  <si>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</si>
  <si>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</si>
  <si>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</si>
  <si>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</si>
  <si>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</si>
  <si>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</si>
  <si>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</si>
  <si>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</si>
  <si>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</si>
  <si>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</si>
  <si>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</si>
  <si>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</si>
  <si>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</si>
  <si>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</si>
  <si>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</si>
  <si>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</si>
  <si>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</si>
  <si>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</si>
  <si>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</si>
  <si>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</si>
  <si>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</si>
  <si>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</si>
  <si>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</si>
  <si>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</si>
  <si>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</si>
  <si>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</si>
  <si>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</si>
  <si>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</si>
  <si>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</si>
  <si>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</si>
  <si>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</si>
  <si>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</si>
  <si>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</si>
  <si>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</si>
  <si>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</si>
  <si>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</si>
  <si>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</si>
  <si>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</si>
  <si>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</si>
  <si>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</si>
  <si>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</si>
  <si>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</si>
  <si>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</si>
  <si>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</si>
  <si>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</si>
  <si>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</si>
  <si>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</si>
  <si>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</si>
  <si>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</si>
  <si>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</si>
  <si>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</si>
  <si>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</si>
  <si>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</si>
  <si>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</si>
  <si>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</si>
  <si>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</si>
  <si>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</si>
  <si>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</si>
  <si>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</si>
  <si>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</si>
  <si>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</si>
  <si>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</si>
  <si>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</si>
  <si>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</si>
  <si>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</si>
  <si>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</si>
  <si>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</si>
  <si>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</si>
  <si>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</si>
  <si>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</si>
  <si>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</si>
  <si>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</si>
  <si>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</si>
  <si>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</si>
  <si>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</si>
  <si>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</si>
  <si>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</si>
  <si>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</si>
  <si>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</si>
  <si>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</si>
  <si>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</si>
  <si>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</si>
  <si>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</si>
  <si>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</si>
  <si>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</si>
  <si>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</si>
  <si>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</si>
  <si>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</si>
  <si>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</si>
  <si>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</si>
  <si>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</si>
  <si>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</si>
  <si>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</si>
  <si>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</si>
  <si>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</si>
  <si>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</si>
  <si>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</si>
  <si>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</si>
  <si>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</si>
  <si>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</si>
  <si>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</si>
  <si>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</si>
  <si>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</si>
  <si>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</si>
  <si>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</si>
  <si>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</si>
  <si>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</si>
  <si>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</si>
  <si>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</si>
  <si>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</si>
  <si>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</si>
  <si>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</si>
  <si>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</si>
  <si>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</si>
  <si>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</si>
  <si>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</si>
  <si>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</si>
  <si>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</si>
  <si>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</si>
  <si>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</si>
  <si>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</si>
  <si>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</si>
  <si>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</si>
  <si>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</si>
  <si>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</si>
  <si>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</si>
  <si>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</si>
  <si>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</si>
  <si>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</si>
  <si>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</si>
  <si>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</si>
  <si>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</si>
  <si>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</si>
  <si>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</si>
  <si>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</si>
  <si>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</si>
  <si>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</si>
  <si>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</si>
  <si>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</si>
  <si>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</si>
  <si>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</si>
  <si>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</si>
  <si>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</si>
  <si>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</si>
  <si>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</si>
  <si>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</si>
  <si>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</si>
  <si>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</si>
  <si>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</si>
  <si>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</si>
  <si>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</si>
  <si>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</si>
  <si>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</si>
  <si>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</si>
  <si>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</si>
  <si>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</si>
  <si>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</si>
  <si>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</si>
  <si>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</si>
  <si>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</si>
  <si>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</si>
  <si>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</si>
  <si>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</si>
  <si>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</si>
  <si>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</si>
  <si>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</si>
  <si>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</si>
  <si>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</si>
  <si>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</si>
  <si>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</si>
  <si>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</si>
  <si>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</si>
  <si>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</si>
  <si>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</si>
  <si>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</si>
  <si>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</si>
  <si>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</si>
  <si>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</si>
  <si>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</si>
  <si>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</si>
  <si>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</si>
  <si>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</si>
  <si>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</si>
  <si>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</si>
  <si>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</si>
  <si>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</si>
  <si>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</si>
  <si>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</si>
  <si>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</si>
  <si>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</si>
  <si>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</si>
  <si>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</si>
  <si>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</si>
  <si>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</si>
  <si>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</si>
  <si>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</si>
  <si>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</si>
  <si>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</si>
  <si>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</si>
  <si>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</si>
  <si>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</si>
  <si>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</si>
  <si>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</si>
  <si>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</si>
  <si>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</si>
  <si>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</si>
  <si>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</si>
  <si>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</si>
  <si>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</si>
  <si>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</si>
  <si>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</si>
  <si>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</si>
  <si>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</si>
  <si>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</si>
  <si>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</si>
  <si>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</si>
  <si>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</si>
  <si>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</si>
  <si>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</si>
  <si>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</si>
  <si>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</si>
  <si>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</si>
  <si>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</si>
  <si>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</si>
  <si>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</si>
  <si>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</si>
  <si>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</si>
  <si>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</si>
  <si>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</si>
  <si>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</si>
  <si>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</si>
  <si>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</si>
  <si>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</si>
  <si>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</si>
  <si>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</si>
  <si>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</si>
  <si>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</si>
  <si>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</si>
  <si>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</si>
  <si>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</si>
  <si>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</si>
  <si>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</si>
  <si>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</si>
  <si>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</si>
  <si>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</si>
  <si>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</si>
  <si>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</si>
  <si>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</si>
  <si>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</si>
  <si>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</si>
  <si>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</si>
  <si>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</si>
  <si>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</si>
  <si>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</si>
  <si>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</si>
  <si>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</si>
  <si>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</si>
  <si>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</si>
  <si>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</si>
  <si>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</si>
  <si>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</si>
  <si>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</si>
  <si>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</si>
  <si>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</si>
  <si>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</si>
  <si>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</si>
  <si>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</si>
  <si>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</si>
  <si>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</si>
  <si>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</si>
  <si>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</si>
  <si>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</si>
  <si>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</si>
  <si>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</si>
  <si>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</si>
  <si>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</si>
  <si>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</si>
  <si>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</si>
  <si>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</si>
  <si>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</si>
  <si>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</si>
  <si>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</si>
  <si>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</si>
  <si>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</si>
  <si>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</si>
  <si>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</si>
  <si>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</si>
  <si>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</si>
  <si>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</si>
  <si>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</si>
  <si>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</si>
  <si>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</si>
  <si>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</si>
  <si>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</si>
  <si>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</si>
  <si>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</si>
  <si>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</si>
  <si>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</si>
  <si>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</si>
  <si>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</si>
  <si>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</si>
  <si>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</si>
  <si>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</si>
  <si>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</si>
  <si>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</si>
  <si>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</si>
  <si>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</si>
  <si>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</si>
  <si>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</si>
  <si>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</si>
  <si>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</si>
  <si>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</si>
  <si>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</si>
  <si>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</si>
  <si>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</si>
  <si>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</si>
  <si>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</si>
  <si>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</si>
  <si>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</si>
  <si>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</si>
  <si>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</si>
  <si>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</si>
  <si>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</si>
  <si>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</si>
  <si>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</si>
  <si>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</si>
  <si>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</si>
  <si>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</si>
  <si>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</si>
  <si>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</si>
  <si>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</si>
  <si>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</si>
  <si>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</si>
  <si>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</si>
  <si>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</si>
  <si>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</si>
  <si>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</si>
  <si>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</si>
  <si>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</si>
  <si>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</si>
  <si>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</si>
  <si>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</si>
  <si>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</si>
  <si>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</si>
  <si>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</si>
  <si>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</si>
  <si>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</si>
  <si>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</si>
  <si>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</si>
  <si>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</si>
  <si>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</si>
  <si>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</si>
  <si>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</si>
  <si>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</si>
  <si>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</si>
  <si>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</si>
  <si>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</si>
  <si>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</si>
  <si>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</si>
  <si>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</si>
  <si>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</si>
  <si>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</si>
  <si>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</si>
  <si>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</si>
  <si>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</si>
  <si>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</si>
  <si>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</si>
  <si>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</si>
  <si>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</si>
  <si>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</si>
  <si>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</si>
  <si>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</si>
  <si>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</si>
  <si>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</si>
  <si>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</si>
  <si>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</si>
  <si>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</si>
  <si>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</si>
  <si>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</si>
  <si>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</si>
  <si>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</si>
  <si>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</si>
  <si>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</si>
  <si>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</si>
  <si>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</si>
  <si>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</si>
  <si>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</si>
  <si>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</si>
  <si>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</si>
  <si>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</si>
  <si>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</si>
  <si>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</si>
  <si>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</si>
  <si>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</si>
  <si>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</si>
  <si>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</si>
  <si>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</si>
  <si>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</si>
  <si>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</si>
  <si>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</si>
  <si>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</si>
  <si>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</si>
  <si>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</si>
  <si>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</si>
  <si>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</si>
  <si>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</si>
  <si>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</si>
  <si>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</si>
  <si>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</si>
  <si>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</si>
  <si>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</si>
  <si>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</si>
  <si>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</si>
  <si>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</si>
  <si>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</si>
  <si>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</si>
  <si>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</si>
  <si>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</si>
  <si>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</si>
  <si>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</si>
  <si>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</si>
  <si>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</si>
  <si>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</si>
  <si>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</si>
  <si>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</si>
  <si>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</si>
  <si>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</si>
  <si>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</si>
  <si>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</si>
  <si>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</si>
  <si>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</si>
  <si>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</si>
  <si>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</si>
  <si>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</si>
  <si>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</si>
  <si>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</si>
  <si>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</si>
  <si>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</si>
  <si>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</si>
  <si>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</si>
  <si>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</si>
  <si>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</si>
  <si>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</si>
  <si>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</si>
  <si>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</si>
  <si>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</si>
  <si>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</si>
  <si>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</si>
  <si>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</si>
  <si>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</si>
  <si>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</si>
  <si>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</si>
  <si>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</si>
  <si>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</si>
  <si>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</si>
  <si>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</si>
  <si>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</si>
  <si>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</si>
  <si>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</si>
  <si>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</si>
  <si>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</si>
  <si>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</si>
  <si>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</si>
  <si>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</si>
  <si>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</si>
  <si>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</si>
  <si>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</si>
  <si>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</si>
  <si>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</si>
  <si>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</si>
  <si>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</si>
  <si>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</si>
  <si>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</si>
  <si>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</si>
  <si>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</si>
  <si>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</si>
  <si>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</si>
  <si>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</si>
  <si>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</si>
  <si>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</si>
  <si>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</si>
  <si>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</si>
  <si>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</si>
  <si>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</si>
  <si>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</si>
  <si>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</si>
  <si>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</si>
  <si>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</si>
  <si>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</si>
  <si>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</si>
  <si>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</si>
  <si>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</si>
  <si>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</si>
  <si>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</si>
  <si>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</si>
  <si>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</si>
  <si>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</si>
  <si>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</si>
  <si>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</si>
  <si>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</si>
  <si>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</si>
  <si>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</si>
  <si>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</si>
  <si>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</si>
  <si>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</si>
  <si>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</si>
  <si>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</si>
  <si>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</si>
  <si>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</si>
  <si>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</si>
  <si>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</si>
  <si>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</si>
  <si>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</si>
  <si>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</si>
  <si>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</si>
  <si>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</si>
  <si>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</si>
  <si>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</si>
  <si>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</si>
  <si>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</si>
  <si>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</si>
  <si>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</si>
  <si>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</si>
  <si>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</si>
  <si>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</si>
  <si>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</si>
  <si>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</si>
  <si>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</si>
  <si>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</si>
  <si>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</si>
  <si>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</si>
  <si>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</si>
  <si>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</si>
  <si>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</si>
  <si>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</si>
  <si>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</si>
  <si>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</si>
  <si>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</si>
  <si>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</si>
  <si>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</si>
  <si>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</si>
  <si>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</si>
  <si>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</si>
  <si>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</si>
  <si>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</si>
  <si>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</si>
  <si>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</si>
  <si>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</si>
  <si>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</si>
  <si>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</si>
  <si>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</si>
  <si>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</si>
  <si>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</si>
  <si>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</si>
  <si>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</si>
  <si>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</si>
  <si>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</si>
  <si>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</si>
  <si>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</si>
  <si>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</si>
  <si>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</si>
  <si>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</si>
  <si>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</si>
  <si>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</si>
  <si>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</si>
  <si>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</si>
  <si>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</si>
  <si>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</si>
  <si>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</si>
  <si>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</si>
  <si>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</si>
  <si>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</si>
  <si>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</si>
  <si>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</si>
  <si>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</si>
  <si>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</si>
  <si>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</si>
  <si>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</si>
  <si>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</si>
  <si>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</si>
  <si>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</si>
  <si>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</si>
  <si>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</si>
  <si>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</si>
  <si>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</si>
  <si>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</si>
  <si>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</si>
  <si>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</si>
  <si>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</si>
  <si>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</si>
  <si>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</si>
  <si>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</si>
  <si>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</si>
  <si>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</si>
  <si>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</si>
  <si>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</si>
  <si>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</si>
  <si>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</si>
  <si>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</si>
  <si>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</si>
  <si>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</si>
  <si>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</si>
  <si>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</si>
  <si>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</si>
  <si>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</si>
  <si>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</si>
  <si>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</si>
  <si>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</si>
  <si>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</si>
  <si>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</si>
  <si>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</si>
  <si>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</si>
  <si>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</si>
  <si>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</si>
  <si>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</si>
  <si>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</si>
  <si>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</si>
  <si>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</si>
  <si>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</si>
  <si>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</si>
  <si>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</si>
  <si>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</si>
  <si>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</si>
  <si>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</si>
  <si>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</si>
  <si>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</si>
  <si>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</si>
  <si>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</si>
  <si>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</si>
  <si>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</si>
  <si>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</si>
  <si>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</si>
  <si>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</si>
  <si>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</si>
  <si>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</si>
  <si>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</si>
  <si>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</si>
  <si>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</si>
  <si>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</si>
  <si>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</si>
  <si>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</si>
  <si>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</si>
  <si>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</si>
  <si>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</si>
  <si>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</si>
  <si>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</si>
  <si>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</si>
  <si>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</si>
  <si>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</si>
  <si>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</si>
  <si>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</si>
  <si>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</si>
  <si>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</si>
  <si>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</si>
  <si>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</si>
  <si>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</si>
  <si>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</si>
  <si>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</si>
  <si>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</si>
  <si>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</si>
  <si>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</si>
  <si>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</si>
  <si>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</si>
  <si>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</si>
  <si>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</si>
  <si>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</si>
  <si>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</si>
  <si>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</si>
  <si>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</si>
  <si>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</si>
  <si>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</si>
  <si>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</si>
  <si>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</si>
  <si>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</si>
  <si>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</si>
  <si>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</si>
  <si>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</si>
  <si>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</si>
  <si>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</si>
  <si>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</si>
  <si>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</si>
  <si>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</si>
  <si>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</si>
  <si>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</si>
  <si>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</si>
  <si>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</si>
  <si>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</si>
  <si>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</si>
  <si>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</si>
  <si>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</si>
  <si>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</si>
  <si>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</si>
  <si>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</si>
  <si>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</si>
  <si>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</si>
  <si>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</si>
  <si>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</si>
  <si>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</si>
  <si>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</si>
  <si>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</si>
  <si>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</si>
  <si>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</si>
  <si>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</si>
  <si>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</si>
  <si>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</si>
  <si>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</si>
  <si>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</si>
  <si>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</si>
  <si>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</si>
  <si>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</si>
  <si>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</si>
  <si>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</si>
  <si>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</si>
  <si>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</si>
  <si>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</si>
  <si>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</si>
  <si>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</si>
  <si>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</si>
  <si>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</si>
  <si>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</si>
  <si>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</si>
  <si>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</si>
  <si>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</si>
  <si>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</si>
  <si>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</si>
  <si>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</si>
  <si>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</si>
  <si>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</si>
  <si>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</si>
  <si>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</si>
  <si>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</si>
  <si>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</si>
  <si>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</si>
  <si>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</si>
  <si>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</si>
  <si>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</si>
  <si>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</si>
  <si>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</si>
  <si>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</si>
  <si>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</si>
  <si>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</si>
  <si>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</si>
  <si>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</si>
  <si>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</si>
  <si>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</si>
  <si>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</si>
  <si>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</si>
  <si>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</si>
  <si>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</si>
  <si>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</si>
  <si>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</si>
  <si>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</si>
  <si>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</si>
  <si>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</si>
  <si>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</si>
  <si>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</si>
  <si>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</si>
  <si>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</si>
  <si>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</si>
  <si>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</si>
  <si>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</si>
  <si>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</si>
  <si>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</si>
  <si>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</si>
  <si>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</si>
  <si>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</si>
  <si>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</si>
  <si>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</si>
  <si>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</si>
  <si>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</si>
  <si>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</si>
  <si>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</si>
  <si>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</si>
  <si>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</si>
  <si>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</si>
  <si>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</si>
  <si>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</si>
  <si>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</si>
  <si>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</si>
  <si>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</si>
  <si>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</si>
  <si>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</si>
  <si>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</si>
  <si>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</si>
  <si>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</si>
  <si>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</si>
  <si>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</si>
  <si>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</si>
  <si>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</si>
  <si>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</si>
  <si>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</si>
  <si>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</si>
  <si>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</si>
  <si>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</si>
  <si>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</si>
  <si>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</si>
  <si>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</si>
  <si>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</si>
  <si>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</si>
  <si>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</si>
  <si>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</si>
  <si>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</si>
  <si>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</si>
  <si>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</si>
  <si>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</si>
  <si>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</si>
  <si>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</si>
  <si>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</si>
  <si>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</si>
  <si>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</si>
  <si>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</si>
  <si>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</si>
  <si>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</si>
  <si>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</si>
  <si>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</si>
  <si>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</si>
  <si>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</si>
  <si>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</si>
  <si>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</si>
  <si>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</si>
  <si>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</si>
  <si>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</si>
  <si>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</si>
  <si>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</si>
  <si>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</si>
  <si>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</si>
  <si>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</si>
  <si>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</si>
  <si>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</si>
  <si>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</si>
  <si>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</si>
  <si>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</si>
  <si>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</si>
  <si>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</si>
  <si>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</si>
  <si>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</si>
  <si>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</si>
  <si>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</si>
  <si>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</si>
  <si>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</si>
  <si>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</si>
  <si>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</si>
  <si>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</si>
  <si>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</si>
  <si>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</si>
  <si>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</si>
  <si>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</si>
  <si>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</si>
  <si>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</si>
  <si>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</si>
  <si>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</si>
  <si>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</si>
  <si>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</si>
  <si>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</si>
  <si>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</si>
  <si>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</si>
  <si>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</si>
  <si>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</si>
  <si>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</si>
  <si>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</si>
  <si>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</si>
  <si>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</si>
  <si>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</si>
  <si>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</si>
  <si>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</si>
  <si>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</si>
  <si>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</si>
  <si>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</si>
  <si>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</si>
  <si>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</si>
  <si>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</si>
  <si>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</si>
  <si>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</si>
  <si>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</si>
  <si>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</si>
  <si>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</si>
  <si>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</si>
  <si>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</si>
  <si>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</si>
  <si>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</si>
  <si>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</si>
  <si>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</si>
  <si>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</si>
  <si>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</si>
  <si>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</si>
  <si>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</si>
  <si>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</si>
  <si>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</si>
  <si>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</si>
  <si>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</si>
  <si>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</si>
  <si>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</si>
  <si>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</si>
  <si>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</si>
  <si>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</si>
  <si>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</si>
  <si>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</si>
  <si>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</si>
  <si>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</si>
  <si>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</si>
  <si>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</si>
  <si>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</si>
  <si>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</si>
  <si>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</si>
  <si>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</si>
  <si>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</si>
  <si>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</si>
  <si>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</si>
  <si>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</si>
  <si>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</si>
  <si>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</si>
  <si>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</si>
  <si>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</si>
  <si>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</si>
  <si>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</si>
  <si>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</si>
  <si>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</si>
  <si>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</si>
  <si>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</si>
  <si>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</si>
  <si>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</si>
  <si>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</si>
  <si>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</si>
  <si>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</si>
  <si>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</si>
  <si>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</si>
  <si>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</si>
  <si>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</si>
  <si>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</si>
  <si>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</si>
  <si>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</si>
  <si>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</si>
  <si>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</si>
  <si>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</si>
  <si>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</si>
  <si>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</si>
  <si>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</si>
  <si>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</si>
  <si>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</si>
  <si>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</si>
  <si>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</si>
  <si>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</si>
  <si>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</si>
  <si>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</si>
  <si>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</si>
  <si>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</si>
  <si>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</si>
  <si>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</si>
  <si>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</si>
  <si>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</si>
  <si>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</si>
  <si>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</si>
  <si>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</si>
  <si>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</si>
  <si>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</si>
  <si>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</si>
  <si>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</si>
  <si>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</si>
  <si>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</si>
  <si>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</si>
  <si>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</si>
  <si>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</si>
  <si>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</si>
  <si>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</si>
  <si>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</si>
  <si>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</si>
  <si>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</si>
  <si>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</si>
  <si>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</si>
  <si>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</si>
  <si>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</si>
  <si>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</si>
  <si>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</si>
  <si>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</si>
  <si>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</si>
  <si>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</si>
  <si>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</si>
  <si>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</si>
  <si>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</si>
  <si>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</si>
  <si>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</si>
  <si>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</si>
  <si>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</si>
  <si>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</si>
  <si>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</si>
  <si>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</si>
  <si>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</si>
  <si>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</si>
  <si>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</si>
  <si>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</si>
  <si>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</si>
  <si>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</si>
  <si>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</si>
  <si>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</si>
  <si>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</si>
  <si>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</si>
  <si>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</si>
  <si>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</si>
  <si>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</si>
  <si>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</si>
  <si>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</si>
  <si>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</si>
  <si>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</si>
  <si>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</si>
  <si>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</si>
  <si>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</si>
  <si>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</si>
  <si>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</si>
  <si>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</si>
  <si>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</si>
  <si>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</si>
  <si>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</si>
  <si>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</si>
  <si>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</si>
  <si>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</si>
  <si>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</si>
  <si>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</si>
  <si>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</si>
  <si>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</si>
  <si>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</si>
  <si>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</si>
  <si>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</si>
  <si>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</si>
  <si>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</si>
  <si>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</si>
  <si>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</si>
  <si>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</si>
  <si>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</si>
  <si>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</si>
  <si>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</si>
  <si>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</si>
  <si>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</si>
  <si>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</si>
  <si>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</si>
  <si>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</si>
  <si>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</si>
  <si>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</si>
  <si>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</si>
  <si>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</si>
  <si>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</si>
  <si>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</si>
  <si>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</si>
  <si>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</si>
  <si>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</si>
  <si>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</si>
  <si>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</si>
  <si>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</si>
  <si>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</si>
  <si>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</si>
  <si>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</si>
  <si>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</si>
  <si>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</si>
  <si>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</si>
  <si>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</si>
  <si>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</si>
  <si>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</si>
  <si>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</si>
  <si>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</si>
  <si>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</si>
  <si>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</si>
  <si>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</si>
  <si>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</si>
  <si>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</si>
  <si>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</si>
  <si>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</si>
  <si>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</si>
  <si>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</si>
  <si>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</si>
  <si>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</si>
  <si>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</si>
  <si>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</si>
  <si>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</si>
  <si>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</si>
  <si>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</si>
  <si>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</si>
  <si>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</si>
  <si>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</si>
  <si>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</si>
  <si>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</si>
  <si>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</si>
  <si>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</si>
  <si>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</si>
  <si>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</si>
  <si>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</si>
  <si>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</si>
  <si>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</si>
  <si>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</si>
  <si>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</si>
  <si>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</si>
  <si>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</si>
  <si>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</si>
  <si>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</si>
  <si>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</si>
  <si>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</si>
  <si>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</si>
  <si>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</si>
  <si>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</si>
  <si>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</si>
  <si>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</si>
  <si>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</si>
  <si>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</si>
  <si>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</si>
  <si>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</si>
  <si>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</si>
  <si>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</si>
  <si>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</si>
  <si>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</si>
  <si>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</si>
  <si>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</si>
  <si>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</si>
  <si>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</si>
  <si>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</si>
  <si>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</si>
  <si>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</si>
  <si>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</si>
  <si>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</si>
  <si>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</si>
  <si>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</si>
  <si>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</si>
  <si>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</si>
  <si>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</si>
  <si>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</si>
  <si>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</si>
  <si>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</si>
  <si>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</si>
  <si>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</si>
  <si>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</si>
  <si>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</si>
  <si>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</si>
  <si>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</si>
  <si>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</si>
  <si>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</si>
  <si>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</si>
  <si>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</si>
  <si>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</si>
  <si>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</si>
  <si>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</si>
  <si>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</si>
  <si>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</si>
  <si>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</si>
  <si>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</si>
  <si>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</si>
  <si>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</si>
  <si>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</si>
  <si>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</si>
  <si>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</si>
  <si>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</si>
  <si>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</si>
  <si>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</si>
  <si>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</si>
  <si>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</si>
  <si>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</si>
  <si>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</si>
  <si>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</si>
  <si>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</si>
  <si>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</si>
  <si>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</si>
  <si>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</si>
  <si>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</si>
  <si>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</si>
  <si>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</si>
  <si>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</si>
  <si>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</si>
  <si>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</si>
  <si>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</si>
  <si>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</si>
  <si>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</si>
  <si>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</si>
  <si>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</si>
  <si>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</si>
  <si>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</si>
  <si>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</si>
  <si>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</si>
  <si>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</si>
  <si>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</si>
  <si>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</si>
  <si>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</si>
  <si>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</si>
  <si>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</si>
  <si>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</si>
  <si>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</si>
  <si>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</si>
  <si>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</si>
  <si>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</si>
  <si>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</si>
  <si>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</si>
  <si>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</si>
  <si>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</si>
  <si>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</si>
  <si>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</si>
  <si>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</si>
  <si>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</si>
  <si>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</si>
  <si>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</si>
  <si>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</si>
  <si>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</si>
  <si>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</si>
  <si>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</si>
  <si>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</si>
  <si>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</si>
  <si>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</si>
  <si>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</si>
  <si>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</si>
  <si>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</si>
  <si>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</si>
  <si>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</si>
  <si>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</si>
  <si>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</si>
  <si>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</si>
  <si>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</si>
  <si>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</si>
  <si>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</si>
  <si>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</si>
  <si>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</si>
  <si>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</si>
  <si>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</si>
  <si>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</si>
  <si>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</si>
  <si>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</si>
  <si>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</si>
  <si>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</si>
  <si>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</si>
  <si>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</si>
  <si>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</si>
  <si>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</si>
  <si>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</si>
  <si>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</si>
  <si>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</si>
  <si>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</si>
  <si>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</si>
  <si>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</si>
  <si>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</si>
  <si>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</si>
  <si>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</si>
  <si>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</si>
  <si>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</si>
  <si>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</si>
  <si>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</si>
  <si>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</si>
  <si>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</si>
  <si>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</si>
  <si>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</si>
  <si>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</si>
  <si>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</si>
  <si>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</si>
  <si>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</si>
  <si>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</si>
  <si>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</si>
  <si>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</si>
  <si>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</si>
  <si>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</si>
  <si>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</si>
  <si>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</si>
  <si>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</si>
  <si>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</si>
  <si>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</si>
  <si>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</si>
  <si>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</si>
  <si>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</si>
  <si>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</si>
  <si>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</si>
  <si>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</si>
  <si>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</si>
  <si>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</si>
  <si>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</si>
  <si>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</si>
  <si>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</si>
  <si>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</si>
  <si>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</si>
  <si>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</si>
  <si>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</si>
  <si>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</si>
  <si>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</si>
  <si>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</si>
  <si>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</si>
  <si>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</si>
  <si>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</si>
  <si>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</si>
  <si>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</si>
  <si>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</si>
  <si>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</si>
  <si>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</si>
  <si>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</si>
  <si>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</si>
  <si>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</si>
  <si>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</si>
  <si>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</si>
  <si>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</si>
  <si>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</si>
  <si>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</si>
  <si>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</si>
  <si>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</si>
  <si>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</si>
  <si>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</si>
  <si>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</si>
  <si>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</si>
  <si>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</si>
  <si>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</si>
  <si>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</si>
  <si>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</si>
  <si>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</si>
  <si>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</si>
  <si>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</si>
  <si>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</si>
  <si>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</si>
  <si>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</si>
  <si>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</si>
  <si>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</si>
  <si>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</si>
  <si>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</si>
  <si>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</si>
  <si>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</si>
  <si>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</si>
  <si>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</si>
  <si>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</si>
  <si>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</si>
  <si>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</si>
  <si>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</si>
  <si>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</si>
  <si>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</si>
  <si>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</si>
  <si>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</si>
  <si>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</si>
  <si>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</si>
  <si>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</si>
  <si>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</si>
  <si>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</si>
  <si>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</si>
  <si>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</si>
  <si>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</si>
  <si>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</si>
  <si>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</si>
  <si>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</si>
  <si>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</si>
  <si>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</si>
  <si>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</si>
  <si>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</si>
  <si>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</si>
  <si>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</si>
  <si>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</si>
  <si>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</si>
  <si>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</si>
  <si>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</si>
  <si>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</si>
  <si>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</si>
  <si>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</si>
  <si>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</si>
  <si>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</si>
  <si>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</si>
  <si>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</si>
  <si>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</si>
  <si>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</si>
  <si>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</si>
  <si>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</si>
  <si>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</si>
  <si>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</si>
  <si>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</si>
  <si>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</si>
  <si>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</si>
  <si>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</si>
  <si>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</si>
  <si>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</si>
  <si>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</si>
  <si>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</si>
  <si>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</si>
  <si>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</si>
  <si>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</si>
  <si>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</si>
  <si>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</si>
  <si>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</si>
  <si>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</si>
  <si>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</si>
  <si>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</si>
  <si>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</si>
  <si>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</si>
  <si>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</si>
  <si>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</si>
  <si>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</si>
  <si>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</si>
  <si>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</si>
  <si>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</si>
  <si>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</si>
  <si>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</si>
  <si>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</si>
  <si>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</si>
  <si>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</si>
  <si>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</si>
  <si>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</si>
  <si>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</si>
  <si>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</si>
  <si>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</si>
  <si>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</si>
  <si>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</si>
  <si>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</si>
  <si>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</si>
  <si>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</si>
  <si>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</si>
  <si>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</si>
  <si>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</si>
  <si>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</si>
  <si>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</si>
  <si>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</si>
  <si>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</si>
  <si>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</si>
  <si>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</si>
  <si>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</si>
  <si>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</si>
  <si>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</si>
  <si>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</si>
  <si>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</si>
  <si>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</si>
  <si>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</si>
  <si>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</si>
  <si>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</si>
  <si>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</si>
  <si>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</si>
  <si>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</si>
  <si>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</si>
  <si>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</si>
  <si>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</si>
  <si>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</si>
  <si>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</si>
  <si>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</si>
  <si>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</si>
  <si>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</si>
  <si>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</si>
  <si>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</si>
  <si>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</si>
  <si>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</si>
  <si>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</si>
  <si>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</si>
  <si>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</si>
  <si>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</si>
  <si>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</si>
  <si>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</si>
  <si>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</si>
  <si>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</si>
  <si>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</si>
  <si>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</si>
  <si>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</si>
  <si>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</si>
  <si>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</si>
  <si>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</si>
  <si>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</si>
  <si>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</si>
  <si>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</si>
  <si>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</si>
  <si>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</si>
  <si>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</si>
  <si>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</si>
  <si>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</si>
  <si>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</si>
  <si>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</si>
  <si>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</si>
  <si>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</si>
  <si>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</si>
  <si>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</si>
  <si>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</si>
  <si>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</si>
  <si>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</si>
  <si>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</si>
  <si>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</si>
  <si>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</si>
  <si>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</si>
  <si>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</si>
  <si>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</si>
  <si>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</si>
  <si>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</si>
  <si>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</si>
  <si>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</si>
  <si>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</si>
  <si>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</si>
  <si>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</si>
  <si>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</si>
  <si>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</si>
  <si>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</si>
  <si>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</si>
  <si>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</si>
  <si>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</si>
  <si>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</si>
  <si>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</si>
  <si>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</si>
  <si>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</si>
  <si>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</si>
  <si>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</si>
  <si>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</si>
  <si>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</si>
  <si>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</si>
  <si>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</si>
  <si>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</si>
  <si>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</si>
  <si>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</si>
  <si>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</si>
  <si>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</si>
  <si>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</si>
  <si>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</si>
  <si>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</si>
  <si>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</si>
  <si>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</si>
  <si>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</si>
  <si>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</si>
  <si>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</si>
  <si>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</si>
  <si>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</si>
  <si>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</si>
  <si>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</si>
  <si>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</si>
  <si>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</si>
  <si>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</si>
  <si>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</si>
  <si>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</si>
  <si>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</si>
  <si>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</si>
  <si>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</si>
  <si>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</si>
  <si>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</si>
  <si>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</si>
  <si>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</si>
  <si>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</si>
  <si>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</si>
  <si>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</si>
  <si>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</si>
  <si>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</si>
  <si>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</si>
  <si>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</si>
  <si>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</si>
  <si>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</si>
  <si>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</si>
  <si>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</si>
  <si>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</si>
  <si>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</si>
  <si>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</si>
  <si>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</si>
  <si>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</si>
  <si>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</si>
  <si>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</si>
  <si>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</si>
  <si>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</si>
  <si>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</si>
  <si>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</si>
  <si>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</si>
  <si>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</si>
  <si>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</si>
  <si>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</si>
  <si>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</si>
  <si>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</si>
  <si>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</si>
  <si>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</si>
  <si>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</si>
  <si>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</si>
  <si>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</si>
  <si>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</si>
  <si>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</si>
  <si>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</si>
  <si>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</si>
  <si>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</si>
  <si>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</si>
  <si>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</si>
  <si>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</si>
  <si>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</si>
  <si>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</si>
  <si>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</si>
  <si>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</si>
  <si>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</si>
  <si>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</si>
  <si>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</si>
  <si>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</si>
  <si>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</si>
  <si>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</si>
  <si>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</si>
  <si>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</si>
  <si>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</si>
  <si>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</si>
  <si>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</si>
  <si>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</si>
  <si>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</si>
  <si>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</si>
  <si>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</si>
  <si>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</si>
  <si>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</si>
  <si>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</si>
  <si>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</si>
  <si>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</si>
  <si>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</si>
  <si>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</si>
  <si>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</si>
  <si>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</si>
  <si>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</si>
  <si>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</si>
  <si>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</si>
  <si>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</si>
  <si>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</si>
  <si>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</si>
  <si>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</si>
  <si>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</si>
  <si>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</si>
  <si>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</si>
  <si>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</si>
  <si>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</si>
  <si>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</si>
  <si>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</si>
  <si>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</si>
  <si>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</si>
  <si>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</si>
  <si>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</si>
  <si>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</si>
  <si>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</si>
  <si>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</si>
  <si>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</si>
  <si>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</si>
  <si>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</si>
  <si>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</si>
  <si>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</si>
  <si>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</si>
  <si>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</si>
  <si>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</si>
  <si>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</si>
  <si>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</si>
  <si>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</si>
  <si>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</si>
  <si>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</si>
  <si>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</si>
  <si>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</si>
  <si>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</si>
  <si>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</si>
  <si>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</si>
  <si>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</si>
  <si>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</si>
  <si>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</si>
  <si>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</si>
  <si>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</si>
  <si>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</si>
  <si>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</si>
  <si>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</si>
  <si>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</si>
  <si>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</si>
  <si>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</si>
  <si>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</si>
  <si>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</si>
  <si>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</si>
  <si>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</si>
  <si>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</si>
  <si>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</si>
  <si>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</si>
  <si>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</si>
  <si>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</si>
  <si>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</si>
  <si>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</si>
  <si>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</si>
  <si>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</si>
  <si>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</si>
  <si>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</si>
  <si>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</si>
  <si>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</si>
  <si>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</si>
  <si>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</si>
  <si>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</si>
  <si>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</si>
  <si>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</si>
  <si>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</si>
  <si>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</si>
  <si>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</si>
  <si>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</si>
  <si>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</si>
  <si>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</si>
  <si>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</si>
  <si>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</si>
  <si>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</si>
  <si>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</si>
  <si>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</si>
  <si>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</si>
  <si>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</si>
  <si>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</si>
  <si>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</si>
  <si>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</si>
  <si>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</si>
  <si>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</si>
  <si>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</si>
  <si>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</si>
  <si>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</si>
  <si>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</si>
  <si>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</si>
  <si>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</si>
  <si>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</si>
  <si>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</si>
  <si>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</si>
  <si>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</si>
  <si>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</si>
  <si>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</si>
  <si>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</si>
  <si>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</si>
  <si>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</si>
  <si>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</si>
  <si>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</si>
  <si>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</si>
  <si>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</si>
  <si>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</si>
  <si>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</si>
  <si>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</si>
  <si>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</si>
  <si>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</si>
  <si>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</si>
  <si>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</si>
  <si>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</si>
  <si>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</si>
  <si>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</si>
  <si>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</si>
  <si>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</si>
  <si>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</si>
  <si>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</si>
  <si>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</si>
  <si>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</si>
  <si>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</si>
  <si>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</si>
  <si>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</si>
  <si>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</si>
  <si>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</si>
  <si>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</si>
  <si>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</si>
  <si>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</si>
  <si>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</si>
  <si>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</si>
  <si>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</si>
  <si>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</si>
  <si>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</si>
  <si>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</si>
  <si>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</si>
  <si>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</si>
  <si>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</si>
  <si>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</si>
  <si>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</si>
  <si>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</si>
  <si>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</si>
  <si>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</si>
  <si>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</si>
  <si>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</si>
  <si>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</si>
  <si>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</si>
  <si>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</si>
  <si>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</si>
  <si>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</si>
  <si>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</si>
  <si>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</si>
  <si>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</si>
  <si>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</si>
  <si>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</si>
  <si>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</si>
  <si>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</si>
  <si>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</si>
  <si>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</si>
  <si>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</si>
  <si>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</si>
  <si>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</si>
  <si>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</si>
  <si>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</si>
  <si>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</si>
  <si>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</si>
  <si>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</si>
  <si>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</si>
  <si>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</si>
  <si>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</si>
  <si>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</si>
  <si>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</si>
  <si>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</si>
  <si>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</si>
  <si>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</si>
  <si>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</si>
  <si>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</si>
  <si>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</si>
  <si>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</si>
  <si>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</si>
  <si>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</si>
  <si>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</si>
  <si>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</si>
  <si>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</si>
  <si>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</si>
  <si>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</si>
  <si>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</si>
  <si>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</si>
  <si>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</si>
  <si>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</si>
  <si>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</si>
  <si>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</si>
  <si>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</si>
  <si>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</si>
  <si>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</si>
  <si>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</si>
  <si>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</si>
  <si>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</si>
  <si>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</si>
  <si>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</si>
  <si>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</si>
  <si>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</si>
  <si>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</si>
  <si>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</si>
  <si>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</si>
  <si>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</si>
  <si>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</si>
  <si>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</si>
  <si>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</si>
  <si>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</si>
  <si>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</si>
  <si>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</si>
  <si>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</si>
  <si>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</si>
  <si>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</si>
  <si>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</si>
  <si>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</si>
  <si>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</si>
  <si>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</si>
  <si>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</si>
  <si>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</si>
  <si>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</si>
  <si>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</si>
  <si>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</si>
  <si>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</si>
  <si>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</si>
  <si>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</si>
  <si>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</si>
  <si>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</si>
  <si>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</si>
  <si>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</si>
  <si>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</si>
  <si>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</si>
  <si>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</si>
  <si>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</si>
  <si>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</si>
  <si>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</si>
  <si>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</si>
  <si>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</si>
  <si>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</si>
  <si>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</si>
  <si>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</si>
  <si>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</si>
  <si>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</si>
  <si>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</si>
  <si>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</si>
  <si>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</si>
  <si>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</si>
  <si>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</si>
  <si>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</si>
  <si>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</si>
  <si>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</si>
  <si>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</si>
  <si>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</si>
  <si>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</si>
  <si>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</si>
  <si>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</si>
  <si>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</si>
  <si>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</si>
  <si>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</si>
  <si>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</si>
  <si>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</si>
  <si>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</si>
  <si>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</si>
  <si>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</si>
  <si>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</si>
  <si>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</si>
  <si>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</si>
  <si>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</si>
  <si>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</si>
  <si>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</si>
  <si>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</si>
  <si>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</si>
  <si>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</si>
  <si>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</si>
  <si>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</si>
  <si>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</si>
  <si>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</si>
  <si>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</si>
  <si>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</si>
  <si>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</si>
  <si>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</si>
  <si>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</si>
  <si>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</si>
  <si>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</si>
  <si>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</si>
  <si>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</si>
  <si>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</si>
  <si>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</si>
  <si>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</si>
  <si>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</si>
  <si>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</si>
  <si>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</si>
  <si>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</si>
  <si>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</si>
  <si>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</si>
  <si>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</si>
  <si>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</si>
  <si>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</si>
  <si>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</si>
  <si>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</si>
  <si>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</si>
  <si>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</si>
  <si>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</si>
  <si>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</si>
  <si>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</si>
  <si>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</si>
  <si>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</si>
  <si>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</si>
  <si>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</si>
  <si>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</si>
  <si>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</si>
  <si>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</si>
  <si>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</si>
  <si>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</si>
  <si>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</si>
  <si>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</si>
  <si>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</si>
  <si>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</si>
  <si>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</si>
  <si>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</si>
  <si>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</si>
  <si>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</si>
  <si>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</si>
  <si>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</si>
  <si>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</si>
  <si>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</si>
  <si>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</si>
  <si>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</si>
  <si>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</si>
  <si>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</si>
  <si>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</si>
  <si>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</si>
  <si>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</si>
  <si>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</si>
  <si>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</si>
  <si>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</si>
  <si>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</si>
  <si>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</si>
  <si>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</si>
  <si>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</si>
  <si>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</si>
  <si>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</si>
  <si>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</si>
  <si>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</si>
  <si>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</si>
  <si>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</si>
  <si>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</si>
  <si>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</si>
  <si>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</si>
  <si>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</si>
  <si>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</si>
  <si>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</si>
  <si>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</si>
  <si>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</si>
  <si>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</si>
  <si>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</si>
  <si>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</si>
  <si>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</si>
  <si>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</si>
  <si>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</si>
  <si>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</si>
  <si>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</si>
  <si>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</si>
  <si>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</si>
  <si>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</si>
  <si>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</si>
  <si>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</si>
  <si>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</si>
  <si>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</si>
  <si>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</si>
  <si>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</si>
  <si>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</si>
  <si>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</si>
  <si>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</si>
  <si>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</si>
  <si>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</si>
  <si>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</si>
  <si>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</si>
  <si>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</si>
  <si>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</si>
  <si>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</si>
  <si>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</si>
  <si>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</si>
  <si>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</si>
  <si>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</si>
  <si>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</si>
  <si>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</si>
  <si>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</si>
  <si>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</si>
  <si>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</si>
  <si>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</si>
  <si>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</si>
  <si>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</si>
  <si>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</si>
  <si>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</si>
  <si>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</si>
  <si>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</si>
  <si>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</si>
  <si>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</si>
  <si>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</si>
  <si>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</si>
  <si>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</si>
  <si>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</si>
  <si>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</si>
  <si>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</si>
  <si>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</si>
  <si>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</si>
  <si>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</si>
  <si>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</si>
  <si>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</si>
  <si>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</si>
  <si>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</si>
  <si>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</si>
  <si>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</si>
  <si>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</si>
  <si>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</si>
  <si>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</si>
  <si>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</si>
  <si>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</si>
  <si>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</si>
  <si>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</si>
  <si>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</si>
  <si>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</si>
  <si>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</si>
  <si>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</si>
  <si>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</si>
  <si>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</si>
  <si>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</si>
  <si>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</si>
  <si>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</si>
  <si>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</si>
  <si>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</si>
  <si>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</si>
  <si>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</si>
  <si>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</si>
  <si>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</si>
  <si>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</si>
  <si>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</si>
  <si>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</si>
  <si>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</si>
  <si>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</si>
  <si>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</si>
  <si>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</si>
  <si>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</si>
  <si>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</si>
  <si>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</si>
  <si>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</si>
  <si>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</si>
  <si>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</si>
  <si>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</si>
  <si>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</si>
  <si>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</si>
  <si>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</si>
  <si>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</si>
  <si>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</si>
  <si>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</si>
  <si>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</si>
  <si>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</si>
  <si>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</si>
  <si>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</si>
  <si>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</si>
  <si>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</si>
  <si>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</si>
  <si>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</si>
  <si>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</si>
  <si>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</si>
  <si>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</si>
  <si>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</si>
  <si>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</si>
  <si>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</si>
  <si>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</si>
  <si>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</si>
  <si>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</si>
  <si>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</si>
  <si>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</si>
  <si>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</si>
  <si>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</si>
  <si>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</si>
  <si>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</si>
  <si>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</si>
  <si>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</si>
  <si>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</si>
  <si>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</si>
  <si>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</si>
  <si>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</si>
  <si>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</si>
  <si>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</si>
  <si>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</si>
  <si>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</si>
  <si>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</si>
  <si>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</si>
  <si>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</si>
  <si>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</si>
  <si>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</si>
  <si>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</si>
  <si>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</si>
  <si>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</si>
  <si>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</si>
  <si>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</si>
  <si>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</si>
  <si>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</si>
  <si>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</si>
  <si>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</si>
  <si>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</si>
  <si>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</si>
  <si>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</si>
  <si>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</si>
  <si>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</si>
  <si>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</si>
  <si>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</si>
  <si>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</si>
  <si>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</si>
  <si>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</si>
  <si>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</si>
  <si>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</si>
  <si>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</si>
  <si>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</si>
  <si>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</si>
  <si>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</si>
  <si>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</si>
  <si>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</si>
  <si>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</si>
  <si>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</si>
  <si>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</si>
  <si>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</si>
  <si>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</si>
  <si>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</si>
  <si>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</si>
  <si>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</si>
  <si>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</si>
  <si>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</si>
  <si>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</si>
  <si>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</si>
  <si>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</si>
  <si>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</si>
  <si>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</si>
  <si>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</si>
  <si>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</si>
  <si>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</si>
  <si>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</si>
  <si>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</si>
  <si>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</si>
  <si>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</si>
  <si>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</si>
  <si>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</si>
  <si>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</si>
  <si>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</si>
  <si>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</si>
  <si>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</si>
  <si>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</si>
  <si>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</si>
  <si>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</si>
  <si>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</si>
  <si>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</si>
  <si>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</si>
  <si>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</si>
  <si>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</si>
  <si>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</si>
  <si>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</si>
  <si>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</si>
  <si>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</si>
  <si>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</si>
  <si>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</si>
  <si>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</si>
  <si>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</si>
  <si>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</si>
  <si>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</si>
  <si>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</si>
  <si>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</si>
  <si>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</si>
  <si>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</si>
  <si>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</si>
  <si>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</si>
  <si>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</si>
  <si>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</si>
  <si>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</si>
  <si>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</si>
  <si>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</si>
  <si>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</si>
  <si>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</si>
  <si>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</si>
  <si>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</si>
  <si>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</si>
  <si>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</si>
  <si>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</si>
  <si>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</si>
  <si>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</si>
  <si>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</si>
  <si>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</si>
  <si>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</si>
  <si>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</si>
  <si>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</si>
  <si>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</si>
  <si>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</si>
  <si>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</si>
  <si>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</si>
  <si>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</si>
  <si>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</si>
  <si>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</si>
  <si>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</si>
  <si>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</si>
  <si>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</si>
  <si>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</si>
  <si>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</si>
  <si>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</si>
  <si>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</si>
  <si>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</si>
  <si>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</si>
  <si>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</si>
  <si>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</si>
  <si>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</si>
  <si>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</si>
  <si>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</si>
  <si>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</si>
  <si>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</si>
  <si>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</si>
  <si>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</si>
  <si>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</si>
  <si>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</si>
  <si>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</si>
  <si>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</si>
  <si>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</si>
  <si>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</si>
  <si>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</si>
  <si>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</si>
  <si>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</si>
  <si>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</si>
  <si>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</si>
  <si>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</si>
  <si>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</si>
  <si>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</si>
  <si>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</si>
  <si>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</si>
  <si>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</si>
  <si>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</si>
  <si>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</si>
  <si>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</si>
  <si>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</si>
  <si>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</si>
  <si>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</si>
  <si>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</si>
  <si>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</si>
  <si>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</si>
  <si>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</si>
  <si>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</si>
  <si>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</si>
  <si>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</si>
  <si>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</si>
  <si>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</si>
  <si>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</si>
  <si>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</si>
  <si>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</si>
  <si>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</si>
  <si>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</si>
  <si>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</si>
  <si>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</si>
  <si>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</si>
  <si>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</si>
  <si>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</si>
  <si>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</si>
  <si>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</si>
  <si>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</si>
  <si>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</si>
  <si>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</si>
  <si>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</si>
  <si>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</si>
  <si>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</si>
  <si>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</si>
  <si>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</si>
  <si>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</si>
  <si>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</si>
  <si>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</si>
  <si>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</si>
  <si>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</si>
  <si>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</si>
  <si>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</si>
  <si>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</si>
  <si>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</si>
  <si>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</si>
  <si>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</si>
  <si>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</si>
  <si>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</si>
  <si>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</si>
  <si>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</si>
  <si>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</si>
  <si>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</si>
  <si>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</si>
  <si>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</si>
  <si>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</si>
  <si>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</si>
  <si>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</si>
  <si>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</si>
  <si>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</si>
  <si>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</si>
  <si>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</si>
  <si>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</si>
  <si>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</si>
  <si>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</si>
  <si>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</si>
  <si>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</si>
  <si>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</si>
  <si>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</si>
  <si>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</si>
  <si>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</si>
  <si>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</si>
  <si>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</si>
  <si>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</si>
  <si>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</si>
  <si>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</si>
  <si>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</si>
  <si>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</si>
  <si>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</si>
  <si>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</si>
  <si>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</si>
  <si>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</si>
  <si>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</si>
  <si>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</si>
  <si>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</si>
  <si>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</si>
  <si>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</si>
  <si>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</si>
  <si>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</si>
  <si>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</si>
  <si>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</si>
  <si>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</si>
  <si>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</si>
  <si>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</si>
  <si>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</si>
  <si>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</si>
  <si>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</si>
  <si>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</si>
  <si>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</si>
  <si>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</si>
  <si>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</si>
  <si>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</si>
  <si>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</si>
  <si>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</si>
  <si>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</si>
  <si>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</si>
  <si>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</si>
  <si>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</si>
  <si>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</si>
  <si>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</si>
  <si>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</si>
  <si>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</si>
  <si>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</si>
  <si>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</si>
  <si>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</si>
  <si>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</si>
  <si>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</si>
  <si>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</si>
  <si>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</si>
  <si>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</si>
  <si>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</si>
  <si>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</si>
  <si>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</si>
  <si>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</si>
  <si>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</si>
  <si>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</si>
  <si>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</si>
  <si>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</si>
  <si>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</si>
  <si>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</si>
  <si>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</si>
  <si>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</si>
  <si>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</si>
  <si>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</si>
  <si>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</si>
  <si>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</si>
  <si>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</si>
  <si>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</si>
  <si>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</si>
  <si>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</si>
  <si>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</si>
  <si>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</si>
  <si>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</si>
  <si>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</si>
  <si>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</si>
  <si>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</si>
  <si>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</si>
  <si>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</si>
  <si>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</si>
  <si>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</si>
  <si>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</si>
  <si>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</si>
  <si>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</si>
  <si>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</si>
  <si>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</si>
  <si>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</si>
  <si>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</si>
  <si>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</si>
  <si>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</si>
  <si>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</si>
  <si>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</si>
  <si>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</si>
  <si>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</si>
  <si>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</si>
  <si>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</si>
  <si>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</si>
  <si>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</si>
  <si>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</si>
  <si>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</si>
  <si>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</si>
  <si>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</si>
  <si>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</si>
  <si>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</si>
  <si>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</si>
  <si>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</si>
  <si>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</si>
  <si>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</si>
  <si>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</si>
  <si>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</si>
  <si>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</si>
  <si>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</si>
  <si>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</si>
  <si>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</si>
  <si>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</si>
  <si>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</si>
  <si>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</si>
  <si>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</si>
  <si>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</si>
  <si>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</si>
  <si>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</si>
  <si>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</si>
  <si>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</si>
  <si>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</si>
  <si>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</si>
  <si>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</si>
  <si>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</si>
  <si>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</si>
  <si>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</si>
  <si>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</si>
  <si>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</si>
  <si>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</si>
  <si>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</si>
  <si>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</si>
  <si>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</si>
  <si>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</si>
  <si>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</si>
  <si>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</si>
  <si>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</si>
  <si>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</si>
  <si>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</si>
  <si>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</si>
  <si>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</si>
  <si>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</si>
  <si>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</si>
  <si>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</si>
  <si>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</si>
  <si>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</si>
  <si>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</si>
  <si>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</si>
  <si>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</si>
  <si>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</si>
  <si>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</si>
  <si>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</si>
  <si>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</si>
  <si>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</si>
  <si>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</si>
  <si>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</si>
  <si>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</si>
  <si>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</si>
  <si>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</si>
  <si>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</si>
  <si>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</si>
  <si>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</si>
  <si>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</si>
  <si>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</si>
  <si>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</si>
  <si>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</si>
  <si>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</si>
  <si>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</si>
  <si>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</si>
  <si>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</si>
  <si>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</si>
  <si>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</si>
  <si>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</si>
  <si>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</si>
  <si>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</si>
  <si>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</si>
  <si>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</si>
  <si>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</si>
  <si>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</si>
  <si>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</si>
  <si>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</si>
  <si>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</si>
  <si>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</si>
  <si>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</si>
  <si>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</si>
  <si>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</si>
  <si>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</si>
  <si>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</si>
  <si>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</si>
  <si>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</si>
  <si>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</si>
  <si>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</si>
  <si>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</si>
  <si>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</si>
  <si>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</si>
  <si>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</si>
  <si>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</si>
  <si>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</si>
  <si>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</si>
  <si>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</si>
  <si>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</si>
  <si>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</si>
  <si>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</si>
  <si>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</si>
  <si>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</si>
  <si>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</si>
  <si>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</si>
  <si>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</si>
  <si>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</si>
  <si>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</si>
  <si>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</si>
  <si>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</si>
  <si>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</si>
  <si>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</si>
  <si>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</si>
  <si>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</si>
  <si>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</si>
  <si>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</si>
  <si>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</si>
  <si>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</si>
  <si>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</si>
  <si>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</si>
  <si>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</si>
  <si>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</si>
  <si>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</si>
  <si>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</si>
  <si>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</si>
  <si>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</si>
  <si>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</si>
  <si>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</si>
  <si>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</si>
  <si>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</si>
  <si>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</si>
  <si>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</si>
  <si>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</si>
  <si>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</si>
  <si>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</si>
  <si>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</si>
  <si>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</si>
  <si>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</si>
  <si>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</si>
  <si>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</si>
  <si>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</si>
  <si>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</si>
  <si>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</si>
  <si>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</si>
  <si>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</si>
  <si>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</si>
  <si>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</si>
  <si>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</si>
  <si>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</si>
  <si>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</si>
  <si>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</si>
  <si>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</si>
  <si>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</si>
  <si>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</si>
  <si>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</si>
  <si>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</si>
  <si>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</si>
  <si>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</si>
  <si>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</si>
  <si>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</si>
  <si>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</si>
  <si>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</si>
  <si>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</si>
  <si>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</si>
  <si>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</si>
  <si>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</si>
  <si>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</si>
  <si>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</si>
  <si>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</si>
  <si>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</si>
  <si>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</si>
  <si>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</si>
  <si>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</si>
  <si>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</si>
  <si>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</si>
  <si>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</si>
  <si>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</si>
  <si>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</si>
  <si>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</si>
  <si>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</si>
  <si>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</si>
  <si>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</si>
  <si>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</si>
  <si>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</si>
  <si>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</si>
  <si>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</si>
  <si>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</si>
  <si>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</si>
  <si>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</si>
  <si>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</si>
  <si>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</si>
  <si>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</si>
  <si>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</si>
  <si>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</si>
  <si>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</si>
  <si>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</si>
  <si>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</si>
  <si>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</si>
  <si>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</si>
  <si>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</si>
  <si>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</si>
  <si>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</si>
  <si>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</si>
  <si>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</si>
  <si>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</si>
  <si>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</si>
  <si>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</si>
  <si>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</si>
  <si>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</si>
  <si>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</si>
  <si>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</si>
  <si>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</si>
  <si>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</si>
  <si>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</si>
  <si>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</si>
  <si>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</si>
  <si>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</si>
  <si>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</si>
  <si>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</si>
  <si>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</si>
  <si>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</si>
  <si>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</si>
  <si>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</si>
  <si>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</si>
  <si>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</si>
  <si>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</si>
  <si>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</si>
  <si>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</si>
  <si>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</si>
  <si>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</si>
  <si>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</si>
  <si>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</si>
  <si>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</si>
  <si>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</si>
  <si>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</si>
  <si>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</si>
  <si>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</si>
  <si>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</si>
  <si>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</si>
  <si>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</si>
  <si>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</si>
  <si>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</si>
  <si>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</si>
  <si>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</si>
  <si>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</si>
  <si>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</si>
  <si>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</si>
  <si>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</si>
  <si>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</si>
  <si>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</si>
  <si>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</si>
  <si>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</si>
  <si>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</si>
  <si>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</si>
  <si>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</si>
  <si>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</si>
  <si>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</si>
  <si>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</si>
  <si>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</si>
  <si>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</si>
  <si>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</si>
  <si>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</si>
  <si>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</si>
  <si>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</si>
  <si>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</si>
  <si>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</si>
  <si>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</si>
  <si>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</si>
  <si>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</si>
  <si>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</si>
  <si>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</si>
  <si>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</si>
  <si>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</si>
  <si>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</si>
  <si>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</si>
  <si>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</si>
  <si>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</si>
  <si>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</si>
  <si>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</si>
  <si>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</si>
  <si>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</si>
  <si>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</si>
  <si>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</si>
  <si>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</si>
  <si>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</si>
  <si>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</si>
  <si>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</si>
  <si>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</si>
  <si>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</si>
  <si>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</si>
  <si>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</si>
  <si>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</si>
  <si>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</si>
  <si>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</si>
  <si>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</si>
  <si>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</si>
  <si>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</si>
  <si>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</si>
  <si>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</si>
  <si>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</si>
  <si>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</si>
  <si>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</si>
  <si>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</si>
  <si>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</si>
  <si>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</si>
  <si>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</si>
  <si>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</si>
  <si>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</si>
  <si>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</si>
  <si>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</si>
  <si>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</si>
  <si>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</si>
  <si>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</si>
  <si>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</si>
  <si>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</si>
  <si>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</si>
  <si>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</si>
  <si>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</si>
  <si>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</si>
  <si>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</si>
  <si>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</si>
  <si>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</si>
  <si>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</si>
  <si>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</si>
  <si>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</si>
  <si>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</si>
  <si>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</si>
  <si>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</si>
  <si>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</si>
  <si>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</si>
  <si>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</si>
  <si>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</si>
  <si>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</si>
  <si>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</si>
  <si>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</si>
  <si>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</si>
  <si>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</si>
  <si>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</si>
  <si>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</si>
  <si>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</si>
  <si>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</si>
  <si>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</si>
  <si>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</si>
  <si>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</si>
  <si>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</si>
  <si>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</si>
  <si>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</si>
  <si>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</si>
  <si>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</si>
  <si>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</si>
  <si>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</si>
  <si>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</si>
  <si>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</si>
  <si>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</si>
  <si>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</si>
  <si>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</si>
  <si>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</si>
  <si>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</si>
  <si>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</si>
  <si>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</si>
  <si>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</si>
  <si>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</si>
  <si>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</si>
  <si>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</si>
  <si>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</si>
  <si>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</si>
  <si>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</si>
  <si>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</si>
  <si>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</si>
  <si>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</si>
  <si>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</si>
  <si>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</si>
  <si>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</si>
  <si>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</si>
  <si>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</si>
  <si>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</si>
  <si>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</si>
  <si>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</si>
  <si>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</si>
  <si>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</si>
  <si>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</si>
  <si>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</si>
  <si>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</si>
  <si>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</si>
  <si>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</si>
  <si>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</si>
  <si>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</si>
  <si>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</si>
  <si>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</si>
  <si>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</si>
  <si>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</si>
  <si>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</si>
  <si>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</si>
  <si>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</si>
  <si>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</si>
  <si>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</si>
  <si>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</si>
  <si>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</si>
  <si>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</si>
  <si>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</si>
  <si>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</si>
  <si>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</si>
  <si>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</si>
  <si>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</si>
  <si>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</si>
  <si>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</si>
  <si>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</si>
  <si>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</si>
  <si>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</si>
  <si>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</si>
  <si>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</si>
  <si>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</si>
  <si>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</si>
  <si>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</si>
  <si>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</si>
  <si>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</si>
  <si>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</si>
  <si>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</si>
  <si>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</si>
  <si>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</si>
  <si>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</si>
  <si>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</si>
  <si>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</si>
  <si>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</si>
  <si>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</si>
  <si>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</si>
  <si>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</si>
  <si>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</si>
  <si>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</si>
  <si>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</si>
  <si>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</si>
  <si>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</si>
  <si>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</si>
  <si>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</si>
  <si>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</si>
  <si>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</si>
  <si>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</si>
  <si>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</si>
  <si>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</si>
  <si>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</si>
  <si>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</si>
  <si>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</si>
  <si>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</si>
  <si>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</si>
  <si>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</si>
  <si>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</si>
  <si>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</si>
  <si>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</si>
  <si>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</si>
  <si>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</si>
  <si>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</si>
  <si>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</si>
  <si>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</si>
  <si>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</si>
  <si>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</si>
  <si>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</si>
  <si>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</si>
  <si>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</si>
  <si>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</si>
  <si>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</si>
  <si>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</si>
  <si>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</si>
  <si>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</si>
  <si>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</si>
  <si>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</si>
  <si>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</si>
  <si>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</si>
  <si>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</si>
  <si>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</si>
  <si>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</si>
  <si>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</si>
  <si>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</si>
  <si>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</si>
  <si>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</si>
  <si>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</si>
  <si>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</si>
  <si>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</si>
  <si>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</si>
  <si>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</si>
  <si>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</si>
  <si>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</si>
  <si>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</si>
  <si>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</si>
  <si>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</si>
  <si>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</si>
  <si>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</si>
  <si>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</si>
  <si>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</si>
  <si>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</si>
  <si>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</si>
  <si>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</si>
  <si>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</si>
  <si>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</si>
  <si>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</si>
  <si>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</si>
  <si>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</si>
  <si>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</si>
  <si>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</si>
  <si>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</si>
  <si>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</si>
  <si>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</si>
  <si>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</si>
  <si>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</si>
  <si>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</si>
  <si>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</si>
  <si>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</si>
  <si>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</si>
  <si>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</si>
  <si>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</si>
  <si>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</si>
  <si>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</si>
  <si>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</si>
  <si>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</si>
  <si>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</si>
  <si>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</si>
  <si>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</si>
  <si>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</si>
  <si>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</si>
  <si>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</si>
  <si>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</si>
  <si>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</si>
  <si>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</si>
  <si>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</si>
  <si>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</si>
  <si>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</si>
  <si>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</si>
  <si>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</si>
  <si>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</si>
  <si>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</si>
  <si>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</si>
  <si>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</si>
  <si>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</si>
  <si>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</si>
  <si>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</si>
  <si>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</si>
  <si>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</si>
  <si>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</si>
  <si>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</si>
  <si>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</si>
  <si>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</si>
  <si>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</si>
  <si>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</si>
  <si>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</si>
  <si>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</si>
  <si>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</si>
  <si>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</si>
  <si>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</si>
  <si>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</si>
  <si>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</si>
  <si>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</si>
  <si>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</si>
  <si>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</si>
  <si>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</si>
  <si>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</si>
  <si>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</si>
  <si>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</si>
  <si>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</si>
  <si>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</si>
  <si>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</si>
  <si>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</si>
  <si>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</si>
  <si>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</si>
  <si>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</si>
  <si>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</si>
  <si>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</si>
  <si>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</si>
  <si>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</si>
  <si>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</si>
  <si>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</si>
  <si>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</si>
  <si>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</si>
  <si>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</si>
  <si>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</si>
  <si>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</si>
  <si>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</si>
  <si>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</si>
  <si>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</si>
  <si>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</si>
  <si>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</si>
  <si>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</si>
  <si>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</si>
  <si>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</si>
  <si>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</si>
  <si>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</si>
  <si>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</si>
  <si>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</si>
  <si>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</si>
  <si>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</si>
  <si>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</si>
  <si>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</si>
  <si>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</si>
  <si>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</si>
  <si>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</si>
  <si>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</si>
  <si>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</si>
  <si>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</si>
  <si>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</si>
  <si>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</si>
  <si>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</si>
  <si>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</si>
  <si>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</si>
  <si>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</si>
  <si>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</si>
  <si>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</si>
  <si>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</si>
  <si>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</si>
  <si>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</si>
  <si>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</si>
  <si>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</si>
  <si>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</si>
  <si>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</si>
  <si>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</si>
  <si>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</si>
  <si>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</si>
  <si>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</si>
  <si>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</si>
  <si>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</si>
  <si>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</si>
  <si>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</si>
  <si>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</si>
  <si>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</si>
  <si>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</si>
  <si>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</si>
  <si>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</si>
  <si>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</si>
  <si>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</si>
  <si>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</si>
  <si>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</si>
  <si>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</si>
  <si>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</si>
  <si>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</si>
  <si>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</si>
  <si>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</si>
  <si>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</si>
  <si>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</si>
  <si>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</si>
  <si>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</si>
  <si>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</si>
  <si>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</si>
  <si>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</si>
  <si>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</si>
  <si>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</si>
  <si>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</si>
  <si>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</si>
  <si>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</si>
  <si>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</si>
  <si>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</si>
  <si>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</si>
  <si>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</si>
  <si>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</si>
  <si>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</si>
  <si>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</si>
  <si>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</si>
  <si>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</si>
  <si>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</si>
  <si>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</si>
  <si>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</si>
  <si>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</si>
  <si>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</si>
  <si>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</si>
  <si>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</si>
  <si>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</si>
  <si>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</si>
  <si>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</si>
  <si>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</si>
  <si>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</si>
  <si>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</si>
  <si>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</si>
  <si>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</si>
  <si>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</si>
  <si>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</si>
  <si>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</si>
  <si>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</si>
  <si>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</si>
  <si>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</si>
  <si>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</si>
  <si>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</si>
  <si>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</si>
  <si>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</si>
  <si>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</si>
  <si>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</si>
  <si>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</si>
  <si>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</si>
  <si>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</si>
  <si>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</si>
  <si>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</si>
  <si>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</si>
  <si>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</si>
  <si>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</si>
  <si>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</si>
  <si>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</si>
  <si>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</si>
  <si>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</si>
  <si>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</si>
  <si>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</si>
  <si>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</si>
  <si>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</si>
  <si>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</si>
  <si>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</si>
  <si>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</si>
  <si>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</si>
  <si>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</si>
  <si>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</si>
  <si>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</si>
  <si>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</si>
  <si>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</si>
  <si>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</si>
  <si>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</si>
  <si>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</si>
  <si>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</si>
  <si>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</si>
  <si>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</si>
  <si>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</si>
  <si>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</si>
  <si>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</si>
  <si>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</si>
  <si>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</si>
  <si>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</si>
  <si>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</si>
  <si>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</si>
  <si>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</si>
  <si>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</si>
  <si>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</si>
  <si>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</si>
  <si>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</si>
  <si>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</si>
  <si>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</si>
  <si>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</si>
  <si>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</si>
  <si>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</si>
  <si>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</si>
  <si>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</si>
  <si>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</si>
  <si>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</si>
  <si>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</si>
  <si>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</si>
  <si>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</si>
  <si>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</si>
  <si>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</si>
  <si>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</si>
  <si>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</si>
  <si>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</si>
  <si>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</si>
  <si>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</si>
  <si>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</si>
  <si>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</si>
  <si>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</si>
  <si>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</si>
  <si>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</si>
  <si>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</si>
  <si>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</si>
  <si>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</si>
  <si>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</si>
  <si>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</si>
  <si>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</si>
  <si>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</si>
  <si>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</si>
  <si>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</si>
  <si>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</si>
  <si>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</si>
  <si>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</si>
  <si>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</si>
  <si>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</si>
  <si>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</si>
  <si>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</si>
  <si>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</si>
  <si>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</si>
  <si>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</si>
  <si>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</si>
  <si>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</si>
  <si>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</si>
  <si>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</si>
  <si>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</si>
  <si>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</si>
  <si>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</si>
  <si>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</si>
  <si>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</si>
  <si>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</si>
  <si>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</si>
  <si>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</si>
  <si>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</si>
  <si>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</si>
  <si>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</si>
  <si>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</si>
  <si>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</si>
  <si>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</si>
  <si>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</si>
  <si>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</si>
  <si>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</si>
  <si>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</si>
  <si>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</si>
  <si>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</si>
  <si>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</si>
  <si>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</si>
  <si>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</si>
  <si>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</si>
  <si>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</si>
  <si>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</si>
  <si>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</si>
  <si>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</si>
  <si>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</si>
  <si>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</si>
  <si>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</si>
  <si>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</si>
  <si>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</si>
  <si>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</si>
  <si>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</si>
  <si>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</si>
  <si>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</si>
  <si>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</si>
  <si>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</si>
  <si>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</si>
  <si>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</si>
  <si>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</si>
  <si>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</si>
  <si>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</si>
  <si>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</si>
  <si>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</si>
  <si>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</si>
  <si>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</si>
  <si>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</si>
  <si>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</si>
  <si>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</si>
  <si>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</si>
  <si>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</si>
  <si>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</si>
  <si>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</si>
  <si>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</si>
  <si>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</si>
  <si>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</si>
  <si>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</si>
  <si>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</si>
  <si>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</si>
  <si>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</si>
  <si>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</si>
  <si>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</si>
  <si>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</si>
  <si>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</si>
  <si>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</si>
  <si>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</si>
  <si>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</si>
  <si>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</si>
  <si>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</si>
  <si>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</si>
  <si>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</si>
  <si>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</si>
  <si>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</si>
  <si>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</si>
  <si>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</si>
  <si>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</si>
  <si>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</si>
  <si>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</si>
  <si>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</si>
  <si>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</si>
  <si>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</si>
  <si>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</si>
  <si>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</si>
  <si>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</si>
  <si>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</si>
  <si>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</si>
  <si>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</si>
  <si>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</si>
  <si>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</si>
  <si>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</si>
  <si>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</si>
  <si>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</si>
  <si>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</si>
  <si>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</si>
  <si>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</si>
  <si>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</si>
  <si>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</si>
  <si>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</si>
  <si>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</si>
  <si>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</si>
  <si>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</si>
  <si>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</si>
  <si>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</si>
  <si>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</si>
  <si>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</si>
  <si>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</si>
  <si>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</si>
  <si>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</si>
  <si>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</si>
  <si>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</si>
  <si>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</si>
  <si>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</si>
  <si>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</si>
  <si>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</si>
  <si>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</si>
  <si>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</si>
  <si>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</si>
  <si>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</si>
  <si>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</si>
  <si>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</si>
  <si>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</si>
  <si>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</si>
  <si>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</si>
  <si>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</si>
  <si>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</si>
  <si>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</si>
  <si>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</si>
  <si>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</si>
  <si>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</si>
  <si>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</si>
  <si>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</si>
  <si>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</si>
  <si>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</si>
  <si>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</si>
  <si>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</si>
  <si>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</si>
  <si>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</si>
  <si>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</si>
  <si>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</si>
  <si>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</si>
  <si>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</si>
  <si>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</si>
  <si>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</si>
  <si>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</si>
  <si>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</si>
  <si>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</si>
  <si>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</si>
  <si>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</si>
  <si>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</si>
  <si>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</si>
  <si>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</si>
  <si>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</si>
  <si>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</si>
  <si>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</si>
  <si>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</si>
  <si>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</si>
  <si>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</si>
  <si>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</si>
  <si>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</si>
  <si>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</si>
  <si>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</si>
  <si>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</si>
  <si>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</si>
  <si>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</si>
  <si>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</si>
  <si>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</si>
  <si>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</si>
  <si>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</si>
  <si>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</si>
  <si>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</si>
  <si>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</si>
  <si>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</si>
  <si>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</si>
  <si>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</si>
  <si>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</si>
  <si>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</si>
  <si>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</si>
  <si>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</si>
  <si>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</si>
  <si>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</si>
  <si>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</si>
  <si>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</si>
  <si>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</si>
  <si>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</si>
  <si>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</si>
  <si>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</si>
  <si>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</si>
  <si>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</si>
  <si>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</si>
  <si>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</si>
  <si>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</si>
  <si>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</si>
  <si>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</si>
  <si>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</si>
  <si>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</si>
  <si>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</si>
  <si>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</si>
  <si>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</si>
  <si>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</si>
  <si>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</si>
  <si>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</si>
  <si>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</si>
  <si>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</si>
  <si>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</si>
  <si>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</si>
  <si>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</si>
  <si>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</si>
  <si>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</si>
  <si>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</si>
  <si>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</si>
  <si>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</si>
  <si>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</si>
  <si>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</si>
  <si>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</si>
  <si>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</si>
  <si>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</si>
  <si>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</si>
  <si>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</si>
  <si>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</si>
  <si>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</si>
  <si>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</si>
  <si>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</si>
  <si>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</si>
  <si>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</si>
  <si>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</si>
  <si>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</si>
  <si>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</si>
  <si>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</si>
  <si>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</si>
  <si>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</si>
  <si>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</si>
  <si>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</si>
  <si>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</si>
  <si>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</si>
  <si>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</si>
  <si>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</si>
  <si>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</si>
  <si>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</si>
  <si>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</si>
  <si>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</si>
  <si>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</si>
  <si>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</si>
  <si>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</si>
  <si>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</si>
  <si>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</si>
  <si>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</si>
  <si>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</si>
  <si>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</si>
  <si>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</si>
  <si>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</si>
  <si>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</si>
  <si>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</si>
  <si>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</si>
  <si>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</si>
  <si>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</si>
  <si>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</si>
  <si>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</si>
  <si>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</si>
  <si>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</si>
  <si>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</si>
  <si>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</si>
  <si>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</si>
  <si>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</si>
  <si>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</si>
  <si>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</si>
  <si>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</si>
  <si>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</si>
  <si>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</si>
  <si>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</si>
  <si>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</si>
  <si>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</si>
  <si>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</si>
  <si>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</si>
  <si>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</si>
  <si>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</si>
  <si>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</si>
  <si>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</si>
  <si>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</si>
  <si>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</si>
  <si>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</si>
  <si>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</si>
  <si>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</si>
  <si>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</si>
  <si>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</si>
  <si>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</si>
  <si>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</si>
  <si>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</si>
  <si>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</si>
  <si>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</si>
  <si>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</si>
  <si>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</si>
  <si>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</si>
  <si>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</si>
  <si>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</si>
  <si>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</si>
  <si>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</si>
  <si>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</si>
  <si>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</si>
  <si>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</si>
  <si>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</si>
  <si>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</si>
  <si>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</si>
  <si>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</si>
  <si>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</si>
  <si>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</si>
  <si>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</si>
  <si>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</si>
  <si>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</si>
  <si>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</si>
  <si>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</si>
  <si>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</si>
  <si>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</si>
  <si>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</si>
  <si>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</si>
  <si>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</si>
  <si>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</si>
  <si>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</si>
  <si>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</si>
  <si>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</si>
  <si>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</si>
  <si>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</si>
  <si>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</si>
  <si>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</si>
  <si>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</si>
  <si>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</si>
  <si>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</si>
  <si>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</si>
  <si>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</si>
  <si>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</si>
  <si>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</si>
  <si>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</si>
  <si>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</si>
  <si>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</si>
  <si>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</si>
  <si>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</si>
  <si>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</si>
  <si>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</si>
  <si>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</si>
  <si>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</si>
  <si>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</si>
  <si>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</si>
  <si>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</si>
  <si>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</si>
  <si>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</si>
  <si>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</si>
  <si>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</si>
  <si>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</si>
  <si>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</si>
  <si>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</si>
  <si>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</si>
  <si>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</si>
  <si>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</si>
  <si>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</si>
  <si>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</si>
  <si>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</si>
  <si>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</si>
  <si>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</si>
  <si>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</si>
  <si>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</si>
  <si>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</si>
  <si>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</si>
  <si>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</si>
  <si>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</si>
  <si>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</si>
  <si>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</si>
  <si>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</si>
  <si>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</si>
  <si>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</si>
  <si>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</si>
  <si>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</si>
  <si>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</si>
  <si>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</si>
  <si>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</si>
  <si>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</si>
  <si>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</si>
  <si>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</si>
  <si>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</si>
  <si>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</si>
  <si>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</si>
  <si>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</si>
  <si>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</si>
  <si>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</si>
  <si>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</si>
  <si>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</si>
  <si>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</si>
  <si>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</si>
  <si>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</si>
  <si>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</si>
  <si>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</si>
  <si>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</si>
  <si>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</si>
  <si>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</si>
  <si>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</si>
  <si>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</si>
  <si>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</si>
  <si>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</si>
  <si>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</si>
  <si>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</si>
  <si>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</si>
  <si>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</si>
  <si>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</si>
  <si>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</si>
  <si>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</si>
  <si>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</si>
  <si>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</si>
  <si>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</si>
  <si>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</si>
  <si>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</si>
  <si>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</si>
  <si>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</si>
  <si>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</si>
  <si>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</si>
  <si>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</si>
  <si>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</si>
  <si>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</si>
  <si>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</si>
  <si>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</si>
  <si>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</si>
  <si>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</si>
  <si>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</si>
  <si>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</si>
  <si>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</si>
  <si>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</si>
  <si>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</si>
  <si>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</si>
  <si>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</si>
  <si>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</si>
  <si>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</si>
  <si>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</si>
  <si>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</si>
  <si>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</si>
  <si>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</si>
  <si>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</si>
  <si>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</si>
  <si>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</si>
  <si>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</si>
  <si>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</si>
  <si>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</si>
  <si>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</si>
  <si>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</si>
  <si>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</si>
  <si>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</si>
  <si>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</si>
  <si>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</si>
  <si>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</si>
  <si>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</si>
  <si>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</si>
  <si>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</si>
  <si>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</si>
  <si>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</si>
  <si>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</si>
  <si>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</si>
  <si>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</si>
  <si>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</si>
  <si>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</si>
  <si>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</si>
  <si>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</si>
  <si>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</si>
  <si>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</si>
  <si>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</si>
  <si>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</si>
  <si>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</si>
  <si>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</si>
  <si>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</si>
  <si>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</si>
  <si>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</si>
  <si>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</si>
  <si>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</si>
  <si>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</si>
  <si>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</si>
  <si>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</si>
  <si>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</si>
  <si>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</si>
  <si>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</si>
  <si>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</si>
  <si>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</si>
  <si>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</si>
  <si>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</si>
  <si>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</si>
  <si>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</si>
  <si>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</si>
  <si>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</si>
  <si>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</si>
  <si>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</si>
  <si>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</si>
  <si>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</si>
  <si>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</si>
  <si>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</si>
  <si>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</si>
  <si>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</si>
  <si>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</si>
  <si>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</si>
  <si>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</si>
  <si>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</si>
  <si>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</si>
  <si>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</si>
  <si>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</si>
  <si>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</si>
  <si>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</si>
  <si>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</si>
  <si>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</si>
  <si>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</si>
  <si>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</si>
  <si>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</si>
  <si>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</si>
  <si>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</si>
  <si>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</si>
  <si>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</si>
  <si>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</si>
  <si>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</si>
  <si>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</si>
  <si>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</si>
  <si>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</si>
  <si>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</si>
  <si>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</si>
  <si>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</si>
  <si>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</si>
  <si>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</si>
  <si>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</si>
  <si>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</si>
  <si>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</si>
  <si>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</si>
  <si>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</si>
  <si>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</si>
  <si>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</si>
  <si>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</si>
  <si>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</si>
  <si>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</si>
  <si>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</si>
  <si>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</si>
  <si>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</si>
  <si>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</si>
  <si>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</si>
  <si>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</si>
  <si>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</si>
  <si>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</si>
  <si>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</si>
  <si>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</si>
  <si>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</si>
  <si>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</si>
  <si>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</si>
  <si>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</si>
  <si>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</si>
  <si>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</si>
  <si>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</si>
  <si>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</si>
  <si>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</si>
  <si>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</si>
  <si>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</si>
  <si>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</si>
  <si>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</si>
  <si>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</si>
  <si>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</si>
  <si>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</si>
  <si>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</si>
  <si>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</si>
  <si>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</si>
  <si>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</si>
  <si>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</si>
  <si>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</si>
  <si>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</si>
  <si>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</si>
  <si>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</si>
  <si>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</si>
  <si>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</si>
  <si>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</si>
  <si>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</si>
  <si>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</si>
  <si>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</si>
  <si>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</si>
  <si>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</si>
  <si>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</si>
  <si>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</si>
  <si>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</si>
  <si>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</si>
  <si>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</si>
  <si>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</si>
  <si>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</si>
  <si>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</si>
  <si>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</si>
  <si>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</si>
  <si>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</si>
  <si>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</si>
  <si>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</si>
  <si>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</si>
  <si>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</si>
  <si>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</si>
  <si>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</si>
  <si>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</si>
  <si>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</si>
  <si>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</si>
  <si>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</si>
  <si>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</si>
  <si>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</si>
  <si>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</si>
  <si>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</si>
  <si>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</si>
  <si>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</si>
  <si>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</si>
  <si>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</si>
  <si>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</si>
  <si>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</si>
  <si>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</si>
  <si>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</si>
  <si>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</si>
  <si>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</si>
  <si>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</si>
  <si>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</si>
  <si>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</si>
  <si>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</si>
  <si>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</si>
  <si>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</si>
  <si>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</si>
  <si>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</si>
  <si>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</si>
  <si>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</si>
  <si>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</si>
  <si>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</si>
  <si>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</si>
  <si>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</si>
  <si>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</si>
  <si>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</si>
  <si>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</si>
  <si>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</si>
  <si>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</si>
  <si>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</si>
  <si>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</si>
  <si>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</si>
  <si>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</si>
  <si>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</si>
  <si>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</si>
  <si>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</si>
  <si>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</si>
  <si>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</si>
  <si>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</si>
  <si>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</si>
  <si>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</si>
  <si>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</si>
  <si>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</si>
  <si>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</si>
  <si>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</si>
  <si>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</si>
  <si>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</si>
  <si>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</si>
  <si>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</si>
  <si>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</si>
  <si>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</si>
  <si>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</si>
  <si>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</si>
  <si>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</si>
  <si>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</si>
  <si>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</si>
  <si>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</si>
  <si>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</si>
  <si>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</si>
  <si>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</si>
  <si>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</si>
  <si>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</si>
  <si>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</si>
  <si>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</si>
  <si>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</si>
  <si>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</si>
  <si>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</si>
  <si>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</si>
  <si>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</si>
  <si>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</si>
  <si>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</si>
  <si>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</si>
  <si>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</si>
  <si>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</si>
  <si>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</si>
  <si>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</si>
  <si>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</si>
  <si>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</si>
  <si>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</si>
  <si>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</si>
  <si>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</si>
  <si>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</si>
  <si>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</si>
  <si>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</si>
  <si>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</si>
  <si>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</si>
  <si>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</si>
  <si>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</si>
  <si>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</si>
  <si>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</si>
  <si>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</si>
  <si>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</si>
  <si>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</si>
  <si>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</si>
  <si>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</si>
  <si>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</si>
  <si>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</si>
  <si>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</si>
  <si>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</si>
  <si>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</si>
  <si>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</si>
  <si>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</si>
  <si>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</si>
  <si>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</si>
  <si>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</si>
  <si>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</si>
  <si>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</si>
  <si>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</si>
  <si>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</si>
  <si>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</si>
  <si>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</si>
  <si>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</si>
  <si>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</si>
  <si>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</si>
  <si>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</si>
  <si>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</si>
  <si>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</si>
  <si>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</si>
  <si>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</si>
  <si>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</si>
  <si>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</si>
  <si>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</si>
  <si>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</si>
  <si>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</si>
  <si>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</si>
  <si>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</si>
  <si>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</si>
  <si>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</si>
  <si>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</si>
  <si>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</si>
  <si>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</si>
  <si>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</si>
  <si>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</si>
  <si>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</si>
  <si>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</si>
  <si>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</si>
  <si>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</si>
  <si>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</si>
  <si>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</si>
  <si>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</si>
  <si>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</si>
  <si>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</si>
  <si>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</si>
  <si>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</si>
  <si>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</si>
  <si>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</si>
  <si>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</si>
  <si>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</si>
  <si>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</si>
  <si>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</si>
  <si>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</si>
  <si>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</si>
  <si>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</si>
  <si>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</si>
  <si>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</si>
  <si>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</si>
  <si>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</si>
  <si>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</si>
  <si>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</si>
  <si>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</si>
  <si>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</si>
  <si>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</si>
  <si>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</si>
  <si>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</si>
  <si>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</si>
  <si>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</si>
  <si>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</si>
  <si>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</si>
  <si>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</si>
  <si>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</si>
  <si>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</si>
  <si>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</si>
  <si>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</si>
  <si>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</si>
  <si>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</si>
  <si>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</si>
  <si>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</si>
  <si>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</si>
  <si>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</si>
  <si>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</si>
  <si>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</si>
  <si>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</si>
  <si>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</si>
  <si>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</si>
  <si>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</si>
  <si>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</si>
  <si>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</si>
  <si>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45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</si>
  <si>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</si>
  <si>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</si>
  <si>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</si>
  <si>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</si>
  <si>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</si>
  <si>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</si>
  <si>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</si>
  <si>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</si>
  <si>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PCM-20251123-00001405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</si>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</sst>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1" totalsRowShown="0" headerRowDxfId="47" dataDxfId="46" headerRowBorderDxfId="44" tableBorderDxfId="45" totalsRowBorderDxfId="43">
  <autoFilter ref="A1:L4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30" dataDxfId="29" headerRowBorderDxfId="27" tableBorderDxfId="28">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321.74044212963054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45984.688868055557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45984.688868055557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45984.688868055557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45984.688868055557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45984.688868055557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45984.688868055557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45984.688868055557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45984.688868055557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45984.688868055557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45984.688868055557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45984.688868055557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45984.688868055557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45984.688868055557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45984.688868055557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45984.688868055557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45984.688868055557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45984.688868055557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45984.688868055557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45984.688868055557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45984.688868055557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45984.688868055557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45984.688868055557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45984.688868055557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45984.688868055557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45984.688868055557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45984.688868055557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45984.688868055557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45984.688868055557</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45984.688868055557</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159.68903020833386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0.30144918981386581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45984.688868171295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45984.688868171295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45984.688868171295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45984.688868171295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45984.688868171295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45984.688868171295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45984.688868171295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45984.688868171295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45984.688868171295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45984.688868171295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45984.688868171295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45984.688868171295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45984.688868171295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45984.688868171295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45984.688868171295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45984.688868171295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45984.688868171295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45984.688868171295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45984.688868171295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45984.688868171295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45984.688868171295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45984.688868171295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45984.688868171295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45984.688868171295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45984.688868171295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45984.688868171295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45984.688868171295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45984.688868171295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45984.688868171295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45984.688868171295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45984.688868171295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45984.688868171295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45984.688868171295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45984.688868171295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45984.688868171295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45984.688868171295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45984.688868171295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45984.688868171295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45984.688868171295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45984.688868171295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45984.688868171295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45984.688868171295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45984.688868171295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45984.688868171295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45984.688868171295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45984.688868171295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45984.688868171295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45984.688868171295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45984.688868171295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45984.688868171295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45984.688868171295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45984.688868171295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45984.688868171295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45984.688868171295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45984.688868171295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45984.688868171295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45984.688868171295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45984.688868171295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45984.688868171295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45984.688868171295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45984.688868171295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45984.688868171295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45984.688868171295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45984.688868171295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45984.688868171295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45984.688868171295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45984.688868171295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45984.688868171295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45984.688868171295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45984.688868171295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45984.688868171295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45984.688868171295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45984.688868171295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45984.688868171295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45984.688868171295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45984.688868171295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45984.688868171295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45984.688868171295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45984.688868171295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45984.688868171295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45984.688868171295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45984.688868171295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45984.688868171295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45984.688868171295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45984.688868171295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45984.688868171295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45984.688868171295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45984.688868171295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45984.688868171295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45984.688868171295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45984.688868171295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45984.688868171295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45984.688868171295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45984.688868171295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45984.688868171295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45984.688868171295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45984.688868171295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45984.688868171295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45984.688868171295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45984.688868171295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45984.688868171295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45984.688868171295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45984.688868171295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45984.688868171295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45984.688868171295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45984.688868171295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45984.688868171295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45984.688868171295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45984.688868171295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45984.688868171295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45984.688868171295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45984.688868171295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45984.688868171295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45984.688868171295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45984.688868171295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45984.688868171295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45984.688868171295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45984.688868171295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45984.688868171295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45984.688868171295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45984.688868171295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45984.688868171295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45984.688868171295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45984.688868171295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45984.688868171295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45984.688868171295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45984.688868171295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45984.688868171295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45984.688868171295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45984.688868171295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45984.688868171295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45984.688868171295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45984.688868171295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45984.688868171295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45984.688868171295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45984.688868171295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45984.688868171295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45984.688868171295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45984.688868171295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45984.688868171295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45984.688868171295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45984.688868171295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45984.688868171295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45984.688868171295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45984.688868171295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45984.688868171295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45984.688868171295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3.0314930554595776E-2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45984.688868171295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45984.688868171295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45984.688868171295</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45984.688868171295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45984.688868171295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45984.688868171295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45984.688868171295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45984.688868171295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45984.688868171295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45984.688868171295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45984.688868171295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45984.688868171295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45984.688868171295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45984.688868171295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45984.688868171295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45984.688868171295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45984.688868171295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45984.688868171295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45984.688868171295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45984.688868171295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45984.688868171295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45984.688868171295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45984.688868171295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45984.688868171295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45984.688868171295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45984.688868171295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45984.688868171295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45984.688868171295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45984.688868171295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45984.688868171295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45984.688868171295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45984.688868171295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45984.688868171295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45984.688868171295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45984.688868171295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45984.688868171295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45984.688868171295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45984.688868171295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45984.688868171295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45984.688868171295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45984.688868171295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45984.688868171295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45984.688868171295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45984.688868171295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45984.688868171295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45984.688868171295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45984.688868171295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45984.688868171295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45984.688868171295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45984.688868171295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45984.688868171295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45984.688868171295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45984.688868171295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45984.688868171295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45984.688868171295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45984.688868171295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45984.688868171295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45984.688868171295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45984.688868171295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45984.688868171295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45984.688868171295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45984.688868171295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45984.688868171295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45984.688868171295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45984.688868171295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45984.688868171295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45984.688868171295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45984.688868171295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45984.688868171295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45984.688868171295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45984.688868171295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45984.688868171295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45984.688868171295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45984.688868171295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45984.688868171295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45984.688868171295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45984.688868171295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45984.688868171295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45984.688868171295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45984.688868171295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45984.688868171295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45984.688868171295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45984.688868171295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45984.688868171295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45984.688868171295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45984.688868171295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45984.688868171295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45984.688868171295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45984.688868171295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45984.688868171295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45984.688868171295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45984.688868171295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45984.688868171295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45984.688868171295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45984.688868171295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45984.688868171295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45984.688868171295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45984.688868171295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45984.688868171295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45984.688868171295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45984.688868171295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45984.688868171295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45984.688868171295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45984.688868171295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45984.688868171295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45984.688868171295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45984.688868171295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45984.688868171295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45984.688868171295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45984.688868171295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45984.688868171295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45984.688868171295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45984.688868171295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45984.688868171295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45984.688868171295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45984.688868171295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45984.688868171295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45984.688868171295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45984.688868171295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45984.688868171295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45984.688868171295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45984.688868171295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45984.688868171295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45984.688868171295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45984.688868171295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45984.688868171295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45984.688868171295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45984.688868171295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45984.688868171295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45984.688868171295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45984.688868171295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45984.688868171295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45984.688868171295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45984.688868171295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45984.688868171295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45984.688868171295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45984.688868171295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45984.688868171295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45984.688868171295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45984.688868171295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45984.688868171295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45984.688868171295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45984.688868171295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45984.688868171295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45984.688868171295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45984.688868171295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45984.688868171295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45984.688868171295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45984.688868171295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45984.688868171295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45984.688868171295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45984.688868171295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45984.688868171295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45984.688868171295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45984.688868171295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45984.688868171295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45984.688868171295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45984.688868171295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45984.688868171295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45984.688868171295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45984.688868171295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45984.688868171295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45984.688868171295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45984.688868171295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45984.688868171295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45984.688868171295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45984.688868171295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45984.688868171295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45984.688868171295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45984.688868171295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45984.688868171295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45984.688868171295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45984.688868171295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45984.688868171295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45984.688868171295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45984.688868171295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45984.688868171295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45984.688868171295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45984.688868171295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45984.688868171295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45984.688868171295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45984.688868171295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45984.688868171295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45984.688868171295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45984.688868171295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45984.688868171295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45984.688868171295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45984.688868171295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45984.688868171295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45984.688868171295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45984.688868171295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45984.688868171295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45984.688868171295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45984.688868171295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45984.688868171295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45984.688868171295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45984.688868171295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45984.688868171295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45984.688868171295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45984.688868171295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45984.688868171295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45984.688868171295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45984.688868171295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45984.688868171295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45984.688868171295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45984.688868171295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45984.688868171295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45984.688868171295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45984.688868171295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45984.688868171295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45984.688868171295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45984.688868171295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45984.688868171295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45984.688868171295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45984.688868171295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45984.688868171295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45984.688868171295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45984.688868171295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45984.688868171295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45984.688868171295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45984.688868171295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45984.688868171295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45984.688868171295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45984.688868171295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45984.688868171295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45984.688868171295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45984.688868171295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45984.688868171295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45984.688868171295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45984.688868171295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45984.688868171295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45984.688868171295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45984.688868171295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45984.688868171295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45984.688868171295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45984.688868171295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45984.688868171295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45984.688868171295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45984.688868171295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45984.688868171295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45984.688868171295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45984.688868171295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45984.688868171295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45984.688868171295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45984.688868171295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45984.688868171295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45984.688868171295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45984.688868171295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45984.688868171295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45984.688868171295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45984.688868171295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45984.688868171295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45984.688868171295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45984.688868171295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45984.688868171295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45984.688868171295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45984.688868171295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45984.688868171295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45984.688868171295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45984.688868171295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45984.688868171295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45984.688868171295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45984.688868171295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45984.688868171295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45984.688868171295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45984.688868171295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45984.688868171295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45984.688868171295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45984.688868171295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45984.688868171295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45984.688868171295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45984.688868171295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45984.688868171295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45984.688868171295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45984.688868171295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45984.688868171295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45984.688868171295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45984.688868171295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45984.688868171295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45984.688868171295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45984.688868171295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45984.688868171295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45984.688868171295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45984.688868171295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45984.688868171295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45984.688868171295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45984.688868171295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45984.688868171295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45984.688868171295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45984.688868171295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45984.688868171295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45984.688868171295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45984.688868171295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45984.688868171295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45984.688868171295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45984.688868171295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45984.688868171295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45984.688868171295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45984.688868171295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45984.688868171295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45984.688868171295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45984.688868171295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45984.688868171295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45984.688868171295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45984.688868171295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45984.688868171295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45984.688868171295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45984.688868171295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45984.688868171295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45984.688868171295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45984.688868171295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45984.688868171295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45984.688868171295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45984.688868171295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45984.688868171295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45984.688868171295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45984.688868171295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45984.688868171295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45984.688868171295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45984.688868171295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45984.688868171295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45984.688868171295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45984.688868171295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45984.688868171295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45984.688868171295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45984.688868171295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45984.688868171295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45984.688868171295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45984.688868171295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45984.688868171295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45984.688868171295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45984.688868171295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45984.688868171295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45984.688868171295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45984.688868171295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45984.688868171295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45984.688868171295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45984.688868171295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45984.688868171295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45984.688868171295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45984.688868171295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45984.688868171295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45984.688868171295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45984.688868171295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45984.688868171295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45984.688868171295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45984.688868171295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45984.688868171295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45984.688868171295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45984.688868171295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45984.688868171295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45984.688868171295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45984.688868171295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45984.688868171295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45984.688868171295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45984.688868171295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45984.688868171295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45984.688868171295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45984.688868171295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45984.688868171295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45984.688868171295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45984.688868171295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45984.688868171295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45984.688868171295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45984.688868171295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45984.688868171295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45984.688868171295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45984.688868171295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45984.688868171295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45984.688868171295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45984.688868171295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45984.688868171295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45984.688868171295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45984.688868171295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45984.688868171295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45984.688868171295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45984.688868171295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45984.688868171295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45984.688868171295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45984.688868171295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45984.688868171295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45984.688868171295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45984.688868171295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45984.688868171295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45984.688868171295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45984.688868171295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45984.688868171295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45984.688868171295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45984.688868171295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45984.688868171295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45984.688868171295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45984.688868171295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45984.688868171295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45984.688868171295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45984.688868171295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45984.688868171295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45984.688868171295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45984.688868171295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45984.688868171295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45984.688868171295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45984.688868171295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45984.688868171295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45984.688868171295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45984.688868171295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45984.688868171295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45984.688868171295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45984.688868171295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45984.688868171295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45984.688868171295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45984.688868171295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45984.688868171295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45984.688868171295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45984.688868171295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45984.688868171295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45984.688868171295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45984.688868171295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45984.688868171295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45984.688868171295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45984.688868171295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45984.688868171295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45984.688868171295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45984.688868171295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45984.688868171295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45984.688868171295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45984.688868171295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45984.688868171295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45984.688868171295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45984.688868171295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45984.688868171295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45984.688868171295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45984.688868171295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45984.688868171295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45984.688868171295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45984.688868171295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45984.688868171295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45984.688868171295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45984.688868171295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45984.688868171295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45984.688868171295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45984.688868171295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45984.688868171295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45984.688868171295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45984.688868171295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45984.688868171295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45984.688868171295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45984.688868171295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45984.688868171295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45984.688868171295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45984.688868171295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45984.688868171295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45984.688868171295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45984.688868171295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45984.688868171295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45984.688868171295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45984.688868171295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45984.688868171295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45984.688868171295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45984.688868171295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45984.688868171295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45984.688868171295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45984.688868171295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45984.688868171295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45984.688868171295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45984.688868171295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45984.688868171295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45984.688868171295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45984.688868171295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45984.688868171295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45984.688868171295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45984.688868171295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45984.688868171295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45984.688868171295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45984.688868171295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45984.688868171295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45984.688868171295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45984.688868171295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45984.688868171295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45984.688868171295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45984.688868171295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45984.688868171295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45984.688868171295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45984.688868171295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45984.688868171295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45984.688868171295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45984.688868171295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45984.688868171295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45984.688868171295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45984.688868171295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45984.688868171295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45984.688868171295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45984.688868171295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45984.688868171295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45984.688868171295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45984.688868171295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45984.688868171295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45984.688868171295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45984.688868171295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45984.688868171295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45984.688868171295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45984.688868171295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45984.688868171295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45984.688868171295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45984.688868171295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45984.688868171295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45984.688868171295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45984.688868171295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45984.688868171295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45984.688868171295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45984.688868171295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45984.688868171295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45984.688868171295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45984.688868171295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45984.688868171295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45984.688868171295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45984.688868171295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45984.688868171295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45984.688868171295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45984.688868171295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45984.688868171295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45984.688868171295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45984.688868171295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45984.688868171295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45984.688868171295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45984.688868171295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45984.688868171295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45984.688868171295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45984.688868171295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45984.688868171295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45984.688868171295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45984.688868171295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45984.688868171295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45984.688868171295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45984.688868171295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45984.688868171295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45984.688868171295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45984.688868171295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45984.688868171295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45984.688868171295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45984.688868171295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45984.688868171295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45984.688868171295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45984.688868171295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45984.688868171295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45984.688868171295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45984.688868171295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45984.688868171295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45984.688868171295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45984.688868171295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45984.688868171295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45984.688868171295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45984.688868171295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45984.688868171295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45984.688868171295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45984.688868171295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45984.688868171295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45984.688868171295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45984.688868171295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45984.688868171295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45984.688868171295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45984.688868171295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45984.688868171295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45984.688868171295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45984.688868171295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45984.688868171295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45984.688868171295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45984.688868171295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45984.688868171295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45984.688868171295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45984.688868171295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45984.688868171295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45984.688868171295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45984.688868171295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45984.688868171295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45984.688868171295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45984.688868171295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45984.688868171295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45984.688868171295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45984.688868171295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45984.688868171295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45984.688868171295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45984.688868171295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45984.688868171295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45984.688868171295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45984.688868171295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45984.688868171295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45984.688868171295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45984.688868171295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45984.688868171295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45984.688868171295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45984.688868171295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45984.688868171295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45984.688868171295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45984.688868171295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45984.688868171295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45984.688868171295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45984.688868171295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45984.688868171295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45984.688868171295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45984.688868171295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45984.688868171295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45984.688868171295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45984.688868171295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45984.688868171295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45984.688868171295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45984.688868171295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45984.688868171295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45984.688868171295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45984.688868171295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45984.688868171295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45984.688868171295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45984.688868171295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45984.688868171295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45984.688868171295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45984.688868171295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45984.688868171295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45984.688868171295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45984.688868171295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45984.688868171295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45984.688868171295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45984.688868171295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45984.688868171295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45984.688868171295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45984.688868171295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45984.688868171295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45984.688868171295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45984.688868171295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45984.688868171295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45984.688868171295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45984.688868171295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45984.688868171295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45984.688868171295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45984.688868171295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45984.688868171295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45984.688868171295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45984.688868171295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45984.688868171295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45984.688868171295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45984.688868171295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45984.688868171295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45984.688868171295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45984.688868171295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45984.688868171295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45984.688868171295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45984.688868171295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45984.688868171295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45984.688868171295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45984.688868171295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45984.688868171295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45984.688868171295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45984.688868171295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45984.688868171295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45984.688868171295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45984.688868171295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45984.688868171295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45984.688868171295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45984.688868171295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45984.688868171295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45984.688868171295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45984.688868171295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45984.688868171295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45984.688868171295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45984.688868171295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45984.688868171295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45984.688868171295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45984.688868171295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45984.688868171295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45984.688868171295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45984.688868171295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45984.688868171295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45984.688868171295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45984.688868171295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45984.688868171295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45984.688868171295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45984.688868171295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45984.688868171295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45984.688868171295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45984.688868171295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45984.688868171295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45984.688868171295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45984.688868171295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45984.688868171295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45984.688868171295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45984.688868171295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45984.688868171295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45984.688868171295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45984.688868171295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45984.688868171295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45984.688868171295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45984.688868171295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45984.688868171295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45984.688868171295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45984.688868171295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45984.688868171295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45984.688868171295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45984.688868171295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45984.688868171295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45984.688868171295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45984.688868171295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45984.688868171295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45984.688868171295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45984.688868171295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45984.688868171295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45984.688868171295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45984.688868171295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45984.688868171295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45984.688868171295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45984.688868171295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45984.688868171295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45984.688868171295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45984.688868171295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45984.688868171295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45984.688868171295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45984.688868171295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45984.688868171295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45984.688868171295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45984.688868171295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45984.688868171295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45984.688868171295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45984.688868171295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45984.688868171295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45984.688868171295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45984.688868171295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45984.688868171295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45984.688868171295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45984.688868171295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45984.688868171295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45984.688868171295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45984.688868171295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45984.688868171295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45984.688868171295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45984.688868171295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45984.688868171295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45984.688868171295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45984.688868171295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45984.688868171295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45984.688868171295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45984.688868171295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45984.688868171295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45984.688868171295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45984.688868171295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45984.688868171295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45984.688868171295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45984.688868171295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45984.688868171295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45984.688868171295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45984.688868171295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45984.688868171295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45984.688868171295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45984.688868171295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45984.688868171295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45984.688868171295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45984.688868171295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45984.688868171295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45984.688868171295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45984.688868171295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45984.688868171295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45984.688868171295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45984.688868171295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45984.688868171295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45984.688868171295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45984.688868171295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45984.688868171295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45984.688868171295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45984.688868171295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45984.688868171295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45984.688868171295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45984.688868171295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45984.688868171295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45984.688868171295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45984.688868171295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45984.688868171295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45984.688868171295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45984.688868171295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45984.688868171295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45984.688868171295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45984.688868171295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45984.688868171295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45984.688868171295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45984.688868171295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45984.688868171295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45984.688868171295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45984.688868171295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45984.688868171295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45984.688868171295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45984.688868171295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45984.688868171295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45984.688868171295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45984.688868171295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45984.688868171295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45984.688868171295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45984.688868171295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45984.688868171295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45984.688868171295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45984.688868171295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45984.688868171295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45984.688868171295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45984.688868171295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45984.688868171295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45984.688868171295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45984.688868171295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45984.688868171295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45984.688868171295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45984.688868171295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45984.688868171295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45984.688868171295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45984.688868171295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45984.688868171295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45984.688868171295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45984.688868171295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45984.688868171295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45984.688868171295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45984.688868171295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45984.688868171295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45984.688868171295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45984.688868171295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45984.688868171295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45984.688868171295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45984.688868171295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45984.688868171295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45984.688868171295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45984.688868171295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45984.688868171295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45984.688868171295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45984.688868171295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45984.688868171295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45984.688868171295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45984.688868171295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45984.688868171295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45984.688868171295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45984.688868171295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45984.688868171295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45984.688868171295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45984.688868171295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45984.688868171295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45984.688868171295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45984.688868171295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45984.688868171295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45984.688868171295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45984.688868171295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45984.688868171295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45984.688868171295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45984.688868171295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45984.688868171295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45984.688868171295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45984.688868171295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45984.688868171295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45984.688868171295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45984.688868171295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45984.688868171295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45984.688868171295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45984.688868171295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45984.688868171295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45984.688868171295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45984.688868171295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45984.688868171295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45984.688868171295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45984.688868171295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45984.688868171295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45984.688868171295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45984.688868171295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45984.688868171295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45984.688868171295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45984.688868171295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45984.688868171295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45984.688868171295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45984.688868171295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45984.688868171295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45984.688868171295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45984.688868171295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45984.688868171295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45984.688868171295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45984.688868171295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45984.688868171295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45984.688868171295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45984.688868171295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45984.688868171295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45984.688868171295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45984.688868171295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45984.688868171295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45984.688868171295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45984.688868171295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45984.688868171295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45984.688868171295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45984.688868171295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45984.688868171295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45984.688868171295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45984.688868171295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45984.688868171295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45984.688868171295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45984.688868171295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45984.688868171295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45984.688868171295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45984.688868171295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45984.688868171295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45984.688868171295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45984.688868171295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45984.688868171295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45984.688868171295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45984.688868171295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45984.688868171295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45984.688868171295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45984.688868171295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45984.688868171295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45984.688868171295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45984.688868171295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45984.688868171295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45984.688868171295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45984.688868171295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45984.688868171295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45984.688868171295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45984.688868171295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45984.688868171295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45984.688868171295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45984.688868171295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45984.688868171295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45984.688868171295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45984.688868171295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45984.688868171295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45984.688868171295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45984.688868171295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45984.688868171295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45984.688868171295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45984.688868171295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45984.688868171295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45984.688868171295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45984.688868171295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45984.688868171295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45984.688868171295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45984.688868171295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45984.688868171295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45984.688868171295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45984.688868171295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45984.688868171295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45984.688868171295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45984.688868171295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45984.688868171295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45984.688868171295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45984.688868171295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45984.688868171295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45984.688868171295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45984.688868171295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45984.688868171295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45984.688868171295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45984.688868171295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45984.688868171295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45984.688868171295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45984.688868171295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45984.688868171295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45984.688868171295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45984.688868171295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45984.688868171295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45984.688868171295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45984.688868171295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45984.688868171295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45984.688868171295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45984.688868171295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45984.688868171295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45984.688868171295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45984.688868171295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45984.688868171295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45984.688868171295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281.20815057869913</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0.19575462963257451</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5" ca="1" si="0">IFERROR(NOW()-F4,"")</f>
        <v>45984.688868171295</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0.12663437499577412</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3</v>
      </c>
      <c r="D6" s="91" t="s">
        <v>35231</v>
      </c>
      <c r="E6" s="94" t="s">
        <v>39021</v>
      </c>
      <c r="F6" s="95">
        <v>45984.658379629633</v>
      </c>
      <c r="G6" s="96">
        <f t="shared" ca="1" si="0"/>
        <v>3.0488541662634816E-2</v>
      </c>
      <c r="H6" s="95">
        <v>45984.613020833334</v>
      </c>
      <c r="I6" s="113" t="str">
        <f>IFERROR(VLOOKUP(D6,DB!A:F,6,0),"")</f>
        <v>Generator-SG</v>
      </c>
      <c r="J6" s="113" t="str">
        <f>IFERROR(VLOOKUP(D6,DB!A:G,7,0),"")</f>
        <v>Vandalized</v>
      </c>
      <c r="K6" s="97" t="s">
        <v>39118</v>
      </c>
      <c r="L6" s="91" t="str">
        <f>IFERROR(VLOOKUP(D6,DB!A:I,9,0),"")</f>
        <v>Latis</v>
      </c>
    </row>
    <row r="7" spans="1:16" ht="15" customHeight="1">
      <c r="A7" s="113"/>
      <c r="B7" s="113" t="str">
        <f>IFERROR(VLOOKUP(D7,DB!A:K,11,0),"")</f>
        <v/>
      </c>
      <c r="C7" s="93"/>
      <c r="D7" s="91"/>
      <c r="E7" s="94"/>
      <c r="F7" s="95"/>
      <c r="G7" s="96">
        <f t="shared" ca="1" si="0"/>
        <v>45984.688868171295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45984.688868171295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45984.688868171295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45984.688868171295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45984.688868171295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45984.688868171295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45984.688868171295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45984.688868171295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45984.688868171295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45984.688868171295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45984.688868171295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45984.688868171295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45984.688868171295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45984.688868171295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45984.688868171295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45984.688868171295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45984.688868171295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45984.688868171295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45984.688868171295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45984.688868171295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45984.688868171295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45984.688868171295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45984.688868171295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45984.688868171295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45984.688868171295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45984.688868171295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45984.688868171295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45984.688868171295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45984.688868171295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45984.688868171295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45984.688868171295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45984.688868171295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45984.688868171295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45984.688868171295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45984.688868171295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45984.688868171295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45984.688868171295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45984.688868171295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45984.688868171295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45984.688868171295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45984.688868171295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45984.688868171295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45984.688868171295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45984.688868171295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45984.688868171295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45984.688868171295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45984.688868171295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45984.688868171295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45984.688868171295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45984.688868171295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45984.688868171295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45984.688868171295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45984.688868171295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45984.688868171295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45984.688868171295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45984.688868171295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45984.688868171295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45984.688868171295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45984.688868171295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45984.688868171295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45984.688868171295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45984.688868171295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45984.688868171295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45984.688868171295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45984.688868171295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45984.688868171295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45984.688868171295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45984.688868171295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45984.688868171295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45984.688868171295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45984.688868171295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45984.688868171295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45984.688868171295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45984.688868171295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45984.688868171295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45984.688868171295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45984.688868171295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45984.688868171295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45984.688868171295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45984.688868171295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45984.688868171295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45984.688868171295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45984.688868171295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45984.688868171295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45984.688868171295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45984.688868171295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45984.688868171295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45984.688868171295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45984.688868171295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45984.688868171295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45984.688868171295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45984.688868171295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45984.688868171295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45984.688868171295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45984.688868171295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45984.688868171295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45984.688868171295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45984.688868171295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45984.688868171295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45984.688868171295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45984.688868171295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45984.688868171295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45984.688868171295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45984.688868171295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45984.688868171295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45984.688868171295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45984.688868171295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45984.688868171295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45984.688868171295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45984.688868171295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45984.688868171295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45984.688868171295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45984.688868171295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45984.688868171295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45984.688868171295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45984.688868171295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45984.688868171295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45984.688868171295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45984.688868171295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45984.688868171295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45984.688868171295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45984.688868171295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45984.688868171295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45984.688868171295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45984.688868171295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45984.688868171295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45984.688868171295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45984.688868171295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45984.688868171295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45984.688868171295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45984.688868171295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45984.688868171295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45984.688868171295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45984.688868171295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45984.688868171295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45984.688868171295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45984.688868171295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45984.688868171295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45984.688868171295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45984.688868171295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45984.688868171295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45984.688868171295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45984.688868171295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45984.688868171295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45984.688868171295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45984.688868171295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45984.688868171295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45984.688868171295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45984.688868171295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45984.688868171295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45984.688868171295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45984.688868171295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45984.688868171295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45984.688868171295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45984.688868171295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45984.688868171295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45984.688868171295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45984.688868171295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45984.688868171295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45984.688868171295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45984.688868171295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45984.688868171295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45984.688868171295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45984.688868171295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45984.688868171295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45984.688868171295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45984.688868171295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45984.688868171295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45984.688868171295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45984.688868171295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45984.688868171295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45984.688868171295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45984.688868171295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45984.688868171295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45984.688868171295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45984.688868171295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45984.688868171295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45984.688868171295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45984.688868171295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45984.688868171295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45984.688868171295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45984.688868171295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45984.688868171295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45984.688868171295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45984.688868171295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45984.688868171295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45984.688868171295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45984.688868171295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45984.688868171295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45984.688868171295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45984.688868171295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45984.688868171295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45984.688868171295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45984.688868171295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45984.688868171295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45984.688868171295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45984.688868171295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45984.688868171295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45984.688868171295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45984.688868171295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45984.688868171295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45984.688868171295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45984.688868171295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45984.688868171295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45984.688868171295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45984.688868171295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45984.688868171295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45984.688868171295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45984.688868171295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45984.688868171295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45984.688868171295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45984.688868171295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45984.688868171295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45984.688868171295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45984.688868171295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45984.688868171295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45984.688868171295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45984.688868171295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45984.688868171295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45984.688868171295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45984.688868171295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45984.688868171295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45984.688868171295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45984.688868171295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45984.688868171295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45984.688868171295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45984.688868171295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45984.688868171295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45984.688868171295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45984.688868171295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45984.688868171295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45984.688868171295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45984.688868171295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45984.688868171295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45984.688868171295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45984.688868171295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45984.688868171295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45984.688868171295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45984.688868171295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45984.688868171295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45984.688868171295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45984.688868171295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45984.688868171295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45984.688868171295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45984.688868171295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45984.688868171295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45984.688868171295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45984.688868171295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45984.688868171295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45984.688868171295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45984.688868171295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45984.688868171295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45984.688868171295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45984.688868171295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45984.688868171295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45984.688868171295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45984.688868171295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45984.688868171295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45984.688868171295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45984.688868171295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45984.688868171295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45984.688868171295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45984.688868171295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45984.688868171295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45984.688868171295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45984.688868171295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45984.688868171295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45984.688868171295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45984.688868171295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45984.688868171295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45984.688868171295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45984.688868171295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45984.688868171295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45984.688868171295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45984.688868171295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45984.688868171295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45984.688868171295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45984.688868171295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45984.688868171295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45984.688868171295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45984.688868171295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45984.688868171295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45984.688868171295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45984.688868171295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45984.688868171295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45984.688868171295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45984.688868171295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45984.688868171295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45984.688868171295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45984.688868171295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45984.688868171295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45984.688868171295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45984.688868171295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45984.688868171295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45984.688868171295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45984.688868171295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45984.688868171295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45984.688868171295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45984.688868171295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45984.688868171295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45984.688868171295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45984.688868171295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45984.688868171295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45984.688868171295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45984.688868171295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45984.688868171295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45984.688868171295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45984.688868171295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45984.688868171295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45984.688868171295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45984.688868171295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45984.688868171295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45984.688868171295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45984.688868171295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45984.688868171295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45984.688868171295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45984.688868171295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45984.688868171295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45984.688868171295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45984.688868171295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45984.688868171295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45984.688868171295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45984.688868171295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45984.688868171295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45984.688868171295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45984.688868171295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45984.688868171295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45984.688868171295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45984.688868171295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45984.688868171295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45984.688868171295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45984.688868171295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45984.688868171295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45984.688868171295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45984.688868171295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45984.688868171295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45984.688868171295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45984.688868171295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45984.688868171295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45984.688868171295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45984.688868171295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45984.688868171295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45984.688868171295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45984.688868171295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45984.688868171295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45984.688868171295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45984.688868171295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45984.688868171295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45984.688868171295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45984.688868171295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45984.688868171295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45984.688868171295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45984.688868171295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45984.688868171295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45984.688868171295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45984.688868171295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45984.688868171295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45984.688868171295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45984.688868171295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11" ca="1" si="6">IFERROR(NOW()-F366,"")</f>
        <v>45984.688868171295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45984.688868171295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45984.688868171295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45984.688868171295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45984.688868171295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45984.688868171295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45984.688868171295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45984.688868171295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45984.688868171295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45984.688868171295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45984.688868171295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45984.688868171295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45984.688868171295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45984.688868171295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45984.688868171295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45984.688868171295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45984.688868171295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45984.688868171295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45984.688868171295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45984.688868171295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45984.688868171295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45984.688868171295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45984.688868171295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45984.688868171295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45984.688868171295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45984.688868171295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45984.688868171295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45984.688868171295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45984.688868171295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45984.688868171295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45984.688868171295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45984.688868171295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45984.688868171295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45984.688868171295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45984.688868171295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45984.688868171295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45984.688868171295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45984.688868171295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45984.688868171295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45984.688868171295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45984.688868171295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45984.688868171295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45984.688868171295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45984.688868171295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45984.688868171295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45984.688868171295</v>
      </c>
      <c r="H411" s="95"/>
      <c r="I411" s="113" t="str">
        <f>IFERROR(VLOOKUP(D411,DB!A:F,6,0),"")</f>
        <v/>
      </c>
      <c r="J411" s="113" t="str">
        <f>IFERROR(VLOOKUP(D411,DB!A:G,7,0),"")</f>
        <v/>
      </c>
      <c r="K411" s="97"/>
      <c r="L411" s="91" t="str">
        <f>IFERROR(VLOOKUP(D411,DB!A:I,9,0),"")</f>
        <v/>
      </c>
    </row>
  </sheetData>
  <dataValidations count="2">
    <dataValidation allowBlank="1" showInputMessage="1" showErrorMessage="1" sqref="E1" xr:uid="{A4F81451-56CC-4543-9497-104C4E44EE4B}"/>
    <dataValidation type="list" allowBlank="1" showInputMessage="1" showErrorMessage="1" sqref="E2:E4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7"/>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92.856807986107015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58.499990856478689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36.027757060182921</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3.315569560181757</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0.15699317129474366</v>
      </c>
      <c r="H6" s="122">
        <v>45984.501759259256</v>
      </c>
      <c r="I6" s="109" t="str">
        <f>IFERROR(VLOOKUP(D6,DB!A:F,6,0),"")</f>
        <v/>
      </c>
      <c r="J6" s="109" t="str">
        <f>IFERROR(VLOOKUP(D6,DB!A:G,7,0),"")</f>
        <v/>
      </c>
      <c r="K6" s="109" t="s">
        <v>39129</v>
      </c>
      <c r="L6" s="109" t="str">
        <f>IFERROR(VLOOKUP(D6,DB!A:I,9,0),"")</f>
        <v/>
      </c>
    </row>
    <row r="7" spans="1:13">
      <c r="A7" s="109"/>
      <c r="B7" s="109" t="str">
        <f>IFERROR(VLOOKUP(D7,DB!A:K,11,0),"")</f>
        <v/>
      </c>
      <c r="C7" s="109"/>
      <c r="D7" s="109"/>
      <c r="E7" s="109"/>
      <c r="F7" s="109"/>
      <c r="G7" s="111">
        <f ca="1">IFERROR(NOW()-F7,"")</f>
        <v>45984.688868171295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45984.688868171295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45984.688868171295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45984.688868171295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45984.688868171295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45984.688868171295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45984.688868171295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45984.688868171295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45984.688868171295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45984.688868171295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45984.688868171295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45984.688868171295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45984.688868171295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45984.688868171295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45984.688868171295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45984.688868171295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45984.688868171295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45984.688868171295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45984.688868171295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45984.688868171295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45984.688868171295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45984.688868171295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45984.688868171295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45984.688868171295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45984.688868171295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45984.688868171295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45984.688868171295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45984.688868171295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45984.688868171295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45984.688868171295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45984.688868171295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45984.688868171295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45984.688868171295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45984.688868171295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45984.688868171295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45984.688868171295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45984.688868171295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45984.688868171295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45984.688868171295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45984.688868171295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45984.688868171295</v>
      </c>
      <c r="H47" s="109"/>
      <c r="I47" s="109" t="str">
        <f>IFERROR(VLOOKUP(D47,DB!A:F,6,0),"")</f>
        <v/>
      </c>
      <c r="J47" s="109" t="str">
        <f>IFERROR(VLOOKUP(D47,DB!A:G,7,0),"")</f>
        <v/>
      </c>
      <c r="K47" s="109"/>
      <c r="L47" s="109" t="str">
        <f>IFERROR(VLOOKUP(D47,DB!A:I,9,0),"")</f>
        <v/>
      </c>
    </row>
    <row r="48" spans="1:12">
      <c r="A48" s="125"/>
      <c r="B48" s="125" t="str">
        <f>IFERROR(VLOOKUP(D48,DB!A:K,11,0),"")</f>
        <v/>
      </c>
      <c r="C48" s="125"/>
      <c r="D48" s="125"/>
      <c r="E48" s="125"/>
      <c r="F48" s="126"/>
      <c r="G48" s="111">
        <f ca="1">IFERROR(NOW()-F48,"")</f>
        <v>45984.688868171295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45984.688868171295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45984.688868171295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45984.688868171295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45984.688868171295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45984.688868171295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45984.688868171295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45984.688868171295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45984.688868171295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45984.688868171295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45984.688868171295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45984.688868171295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45984.688868171295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45984.688868171295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45984.688868171295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45984.688868171295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45984.688868171295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45984.688868171295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45984.688868171295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45984.688868171295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45984.688868171295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45984.688868171295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45984.688868171295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45984.688868171295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45984.688868171295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45984.688868171295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45984.688868171295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45984.688868171295</v>
      </c>
      <c r="H75" s="126"/>
      <c r="I75" s="125" t="str">
        <f>IFERROR(VLOOKUP(D75,DB!A:F,6,0),"")</f>
        <v/>
      </c>
      <c r="J75" s="125" t="str">
        <f>IFERROR(VLOOKUP(D75,DB!A:G,7,0),"")</f>
        <v/>
      </c>
      <c r="K75" s="125"/>
      <c r="L75" s="125" t="str">
        <f>IFERROR(VLOOKUP(D75,DB!A:I,9,0),"")</f>
        <v/>
      </c>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c r="C2" s="146"/>
      <c r="D2" s="145"/>
      <c r="E2" s="109"/>
      <c r="F2" s="147"/>
      <c r="G2" s="75"/>
      <c r="H2" s="147"/>
      <c r="I2" s="145"/>
      <c r="J2" s="145"/>
      <c r="K2" s="148"/>
      <c r="L2" s="149"/>
    </row>
    <row r="3" spans="1:16382" ht="31.5" customHeight="1">
      <c r="A3" s="144"/>
      <c r="B3" s="145" t="str">
        <f>IFERROR(VLOOKUP(D3,DB!A:K,11,0),"")</f>
        <v/>
      </c>
      <c r="C3" s="146"/>
      <c r="D3" s="145"/>
      <c r="E3" s="109"/>
      <c r="F3" s="147"/>
      <c r="G3" s="75">
        <f ca="1">IFERROR(NOW()-F3,"-")</f>
        <v>45984.688868055557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45984.688868055557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45984.688868055557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45984.688868055557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45984.688868055557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45984.688868055557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45984.688868055557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45984.688868055557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45984.688868055557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45984.688868055557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45984.688868055557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45984.688868055557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45984.688868055557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45984.688868055557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45984.688868055557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45984.688868055557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45984.688868055557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45984.688868055557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45984.688868055557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45984.688868055557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45984.688868055557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45984.688868055557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45984.688868055557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45984.688868055557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45984.688868055557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45984.688868055557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45984.688868055557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45984.688868055557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45984.688868055557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45984.688868055557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45984.688868055557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45984.688868055557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45984.688868055557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45984.688868055557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45984.688868055557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45984.688868055557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45984.688868055557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45984.688868055557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45984.688868055557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45984.688868055557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45984.688868055557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45984.688868055557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45984.688868055557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2025-11-23T13:34:03Z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